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
    </mc:Choice>
  </mc:AlternateContent>
  <bookViews>
    <workbookView xWindow="-120" yWindow="-120" windowWidth="29040" windowHeight="15840"/>
  </bookViews>
  <sheets>
    <sheet name="市郡別" sheetId="1" r:id="rId1"/>
    <sheet name="徳島１" sheetId="2" r:id="rId2"/>
    <sheet name="徳島２" sheetId="3" r:id="rId3"/>
    <sheet name="徳島３" sheetId="4" r:id="rId4"/>
    <sheet name="徳島４" sheetId="5" r:id="rId5"/>
    <sheet name="徳新のみ" sheetId="6" r:id="rId6"/>
    <sheet name="とくぽす" sheetId="7" r:id="rId7"/>
  </sheets>
  <definedNames>
    <definedName name="_xlnm.Print_Area" localSheetId="0">市郡別!$A$2:$Q$38</definedName>
    <definedName name="_xlnm.Print_Area" localSheetId="5">徳新のみ!$A$1:$AN$59</definedName>
    <definedName name="_xlnm.Print_Area" localSheetId="1">徳島１!$A$1:$AC$51</definedName>
    <definedName name="_xlnm.Print_Area" localSheetId="2">徳島２!$A$1:$AC$55</definedName>
    <definedName name="_xlnm.Print_Area" localSheetId="3">徳島３!$A$1:$AC$54</definedName>
    <definedName name="_xlnm.Print_Area" localSheetId="4">徳島４!$A$1:$AC$55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L55" i="6" l="1"/>
  <c r="AH55" i="6"/>
  <c r="AL56" i="6" s="1"/>
  <c r="D51" i="6"/>
  <c r="J50" i="6"/>
  <c r="G50" i="6"/>
  <c r="F50" i="6"/>
  <c r="E50" i="6"/>
  <c r="H50" i="6" s="1"/>
  <c r="D50" i="6"/>
  <c r="B50" i="6"/>
  <c r="J49" i="6"/>
  <c r="G49" i="6"/>
  <c r="F49" i="6"/>
  <c r="E49" i="6"/>
  <c r="H49" i="6" s="1"/>
  <c r="D49" i="6"/>
  <c r="B49" i="6"/>
  <c r="J48" i="6"/>
  <c r="G48" i="6"/>
  <c r="F48" i="6"/>
  <c r="E48" i="6"/>
  <c r="D48" i="6"/>
  <c r="B48" i="6"/>
  <c r="J47" i="6"/>
  <c r="G47" i="6"/>
  <c r="F47" i="6"/>
  <c r="E47" i="6"/>
  <c r="D47" i="6"/>
  <c r="B47" i="6"/>
  <c r="J46" i="6"/>
  <c r="G46" i="6"/>
  <c r="F46" i="6"/>
  <c r="F51" i="6" s="1"/>
  <c r="E46" i="6"/>
  <c r="E51" i="6" s="1"/>
  <c r="D46" i="6"/>
  <c r="B46" i="6"/>
  <c r="F44" i="6"/>
  <c r="Q43" i="6"/>
  <c r="J43" i="6"/>
  <c r="G43" i="6"/>
  <c r="F43" i="6"/>
  <c r="E43" i="6"/>
  <c r="D43" i="6"/>
  <c r="B43" i="6"/>
  <c r="W42" i="6"/>
  <c r="T42" i="6"/>
  <c r="S42" i="6"/>
  <c r="R42" i="6"/>
  <c r="U42" i="6" s="1"/>
  <c r="Q42" i="6"/>
  <c r="O42" i="6"/>
  <c r="J42" i="6"/>
  <c r="G42" i="6"/>
  <c r="F42" i="6"/>
  <c r="E42" i="6"/>
  <c r="H42" i="6" s="1"/>
  <c r="D42" i="6"/>
  <c r="B42" i="6"/>
  <c r="W41" i="6"/>
  <c r="T41" i="6"/>
  <c r="S41" i="6"/>
  <c r="R41" i="6"/>
  <c r="U41" i="6" s="1"/>
  <c r="Q41" i="6"/>
  <c r="O41" i="6"/>
  <c r="J41" i="6"/>
  <c r="G41" i="6"/>
  <c r="F41" i="6"/>
  <c r="E41" i="6"/>
  <c r="H41" i="6" s="1"/>
  <c r="D41" i="6"/>
  <c r="B41" i="6"/>
  <c r="W40" i="6"/>
  <c r="T40" i="6"/>
  <c r="S40" i="6"/>
  <c r="R40" i="6"/>
  <c r="U40" i="6" s="1"/>
  <c r="Q40" i="6"/>
  <c r="O40" i="6"/>
  <c r="J40" i="6"/>
  <c r="G40" i="6"/>
  <c r="F40" i="6"/>
  <c r="E40" i="6"/>
  <c r="H40" i="6" s="1"/>
  <c r="D40" i="6"/>
  <c r="B40" i="6"/>
  <c r="AD39" i="6"/>
  <c r="W39" i="6"/>
  <c r="T39" i="6"/>
  <c r="S39" i="6"/>
  <c r="R39" i="6"/>
  <c r="U39" i="6" s="1"/>
  <c r="Q39" i="6"/>
  <c r="O39" i="6"/>
  <c r="J39" i="6"/>
  <c r="G39" i="6"/>
  <c r="F39" i="6"/>
  <c r="E39" i="6"/>
  <c r="H39" i="6" s="1"/>
  <c r="D39" i="6"/>
  <c r="B39" i="6"/>
  <c r="AJ38" i="6"/>
  <c r="AG38" i="6"/>
  <c r="AF38" i="6"/>
  <c r="AE38" i="6"/>
  <c r="AD38" i="6"/>
  <c r="AB38" i="6"/>
  <c r="W38" i="6"/>
  <c r="T38" i="6"/>
  <c r="S38" i="6"/>
  <c r="R38" i="6"/>
  <c r="Q38" i="6"/>
  <c r="O38" i="6"/>
  <c r="J38" i="6"/>
  <c r="G38" i="6"/>
  <c r="F38" i="6"/>
  <c r="E38" i="6"/>
  <c r="H38" i="6" s="1"/>
  <c r="D38" i="6"/>
  <c r="B38" i="6"/>
  <c r="AJ37" i="6"/>
  <c r="AG37" i="6"/>
  <c r="AF37" i="6"/>
  <c r="AE37" i="6"/>
  <c r="AH37" i="6" s="1"/>
  <c r="AD37" i="6"/>
  <c r="AC37" i="6"/>
  <c r="AB37" i="6"/>
  <c r="W37" i="6"/>
  <c r="T37" i="6"/>
  <c r="S37" i="6"/>
  <c r="R37" i="6"/>
  <c r="Q37" i="6"/>
  <c r="O37" i="6"/>
  <c r="J37" i="6"/>
  <c r="G37" i="6"/>
  <c r="F37" i="6"/>
  <c r="E37" i="6"/>
  <c r="D37" i="6"/>
  <c r="B37" i="6"/>
  <c r="AJ36" i="6"/>
  <c r="AG36" i="6"/>
  <c r="AF36" i="6"/>
  <c r="AE36" i="6"/>
  <c r="AH36" i="6" s="1"/>
  <c r="AD36" i="6"/>
  <c r="AB36" i="6"/>
  <c r="W36" i="6"/>
  <c r="T36" i="6"/>
  <c r="S36" i="6"/>
  <c r="S43" i="6" s="1"/>
  <c r="R36" i="6"/>
  <c r="R43" i="6" s="1"/>
  <c r="Q36" i="6"/>
  <c r="O36" i="6"/>
  <c r="J36" i="6"/>
  <c r="G36" i="6"/>
  <c r="F36" i="6"/>
  <c r="E36" i="6"/>
  <c r="E44" i="6" s="1"/>
  <c r="D36" i="6"/>
  <c r="D44" i="6" s="1"/>
  <c r="B36" i="6"/>
  <c r="AJ35" i="6"/>
  <c r="AG35" i="6"/>
  <c r="AG39" i="6" s="1"/>
  <c r="AF35" i="6"/>
  <c r="AF39" i="6" s="1"/>
  <c r="AE35" i="6"/>
  <c r="AE39" i="6" s="1"/>
  <c r="AD35" i="6"/>
  <c r="AB35" i="6"/>
  <c r="S34" i="6"/>
  <c r="W33" i="6"/>
  <c r="T33" i="6"/>
  <c r="S33" i="6"/>
  <c r="R33" i="6"/>
  <c r="U33" i="6" s="1"/>
  <c r="Q33" i="6"/>
  <c r="O33" i="6"/>
  <c r="H33" i="6"/>
  <c r="AB32" i="6"/>
  <c r="W32" i="6"/>
  <c r="T32" i="6"/>
  <c r="S32" i="6"/>
  <c r="R32" i="6"/>
  <c r="U32" i="6" s="1"/>
  <c r="Q32" i="6"/>
  <c r="O32" i="6"/>
  <c r="J32" i="6"/>
  <c r="G32" i="6"/>
  <c r="F32" i="6"/>
  <c r="E32" i="6"/>
  <c r="H32" i="6" s="1"/>
  <c r="D32" i="6"/>
  <c r="B32" i="6"/>
  <c r="AJ31" i="6"/>
  <c r="AB31" i="6"/>
  <c r="W31" i="6"/>
  <c r="T31" i="6"/>
  <c r="S31" i="6"/>
  <c r="R31" i="6"/>
  <c r="U31" i="6" s="1"/>
  <c r="Q31" i="6"/>
  <c r="O31" i="6"/>
  <c r="J31" i="6"/>
  <c r="G31" i="6"/>
  <c r="F31" i="6"/>
  <c r="E31" i="6"/>
  <c r="H31" i="6" s="1"/>
  <c r="D31" i="6"/>
  <c r="B31" i="6"/>
  <c r="AJ30" i="6"/>
  <c r="AG30" i="6"/>
  <c r="AF30" i="6"/>
  <c r="AE30" i="6"/>
  <c r="AH30" i="6" s="1"/>
  <c r="AD30" i="6"/>
  <c r="AB30" i="6"/>
  <c r="W30" i="6"/>
  <c r="T30" i="6"/>
  <c r="T34" i="6" s="1"/>
  <c r="S30" i="6"/>
  <c r="R30" i="6"/>
  <c r="Q30" i="6"/>
  <c r="Q34" i="6" s="1"/>
  <c r="O30" i="6"/>
  <c r="J30" i="6"/>
  <c r="G30" i="6"/>
  <c r="F30" i="6"/>
  <c r="E30" i="6"/>
  <c r="H30" i="6" s="1"/>
  <c r="D30" i="6"/>
  <c r="B30" i="6"/>
  <c r="AJ29" i="6"/>
  <c r="AH29" i="6"/>
  <c r="AB29" i="6"/>
  <c r="J29" i="6"/>
  <c r="H29" i="6"/>
  <c r="G29" i="6"/>
  <c r="F29" i="6"/>
  <c r="E29" i="6"/>
  <c r="D29" i="6"/>
  <c r="B29" i="6"/>
  <c r="AJ28" i="6"/>
  <c r="AH28" i="6"/>
  <c r="AG28" i="6"/>
  <c r="AF28" i="6"/>
  <c r="AE28" i="6"/>
  <c r="AD28" i="6"/>
  <c r="AB28" i="6"/>
  <c r="T28" i="6"/>
  <c r="J28" i="6"/>
  <c r="G28" i="6"/>
  <c r="H28" i="6" s="1"/>
  <c r="F28" i="6"/>
  <c r="E28" i="6"/>
  <c r="D28" i="6"/>
  <c r="B28" i="6"/>
  <c r="AJ27" i="6"/>
  <c r="AG27" i="6"/>
  <c r="AF27" i="6"/>
  <c r="AE27" i="6"/>
  <c r="AH27" i="6" s="1"/>
  <c r="AD27" i="6"/>
  <c r="AB27" i="6"/>
  <c r="W27" i="6"/>
  <c r="T27" i="6"/>
  <c r="S27" i="6"/>
  <c r="S28" i="6" s="1"/>
  <c r="R27" i="6"/>
  <c r="R28" i="6" s="1"/>
  <c r="Q27" i="6"/>
  <c r="Q28" i="6" s="1"/>
  <c r="O27" i="6"/>
  <c r="J27" i="6"/>
  <c r="G27" i="6"/>
  <c r="F27" i="6"/>
  <c r="E27" i="6"/>
  <c r="H27" i="6" s="1"/>
  <c r="D27" i="6"/>
  <c r="B27" i="6"/>
  <c r="AJ26" i="6"/>
  <c r="AG26" i="6"/>
  <c r="AF26" i="6"/>
  <c r="AE26" i="6"/>
  <c r="AH26" i="6" s="1"/>
  <c r="AD26" i="6"/>
  <c r="AB26" i="6"/>
  <c r="J26" i="6"/>
  <c r="G26" i="6"/>
  <c r="F26" i="6"/>
  <c r="E26" i="6"/>
  <c r="H26" i="6" s="1"/>
  <c r="D26" i="6"/>
  <c r="B26" i="6"/>
  <c r="AJ25" i="6"/>
  <c r="AG25" i="6"/>
  <c r="AG33" i="6" s="1"/>
  <c r="AF25" i="6"/>
  <c r="AF33" i="6" s="1"/>
  <c r="AE25" i="6"/>
  <c r="AE33" i="6" s="1"/>
  <c r="AD25" i="6"/>
  <c r="AD33" i="6" s="1"/>
  <c r="AB25" i="6"/>
  <c r="R25" i="6"/>
  <c r="J25" i="6"/>
  <c r="H25" i="6"/>
  <c r="G25" i="6"/>
  <c r="F25" i="6"/>
  <c r="E25" i="6"/>
  <c r="D25" i="6"/>
  <c r="B25" i="6"/>
  <c r="J24" i="6"/>
  <c r="H24" i="6"/>
  <c r="G24" i="6"/>
  <c r="F24" i="6"/>
  <c r="E24" i="6"/>
  <c r="D24" i="6"/>
  <c r="B24" i="6"/>
  <c r="AG23" i="6"/>
  <c r="W23" i="6"/>
  <c r="T23" i="6"/>
  <c r="S23" i="6"/>
  <c r="R23" i="6"/>
  <c r="U23" i="6" s="1"/>
  <c r="Q23" i="6"/>
  <c r="O23" i="6"/>
  <c r="J23" i="6"/>
  <c r="G23" i="6"/>
  <c r="F23" i="6"/>
  <c r="E23" i="6"/>
  <c r="H23" i="6" s="1"/>
  <c r="D23" i="6"/>
  <c r="B23" i="6"/>
  <c r="AJ22" i="6"/>
  <c r="AG22" i="6"/>
  <c r="AF22" i="6"/>
  <c r="AE22" i="6"/>
  <c r="AH22" i="6" s="1"/>
  <c r="AD22" i="6"/>
  <c r="AB22" i="6"/>
  <c r="W22" i="6"/>
  <c r="T22" i="6"/>
  <c r="S22" i="6"/>
  <c r="R22" i="6"/>
  <c r="U22" i="6" s="1"/>
  <c r="Q22" i="6"/>
  <c r="O22" i="6"/>
  <c r="J22" i="6"/>
  <c r="G22" i="6"/>
  <c r="F22" i="6"/>
  <c r="E22" i="6"/>
  <c r="H22" i="6" s="1"/>
  <c r="D22" i="6"/>
  <c r="B22" i="6"/>
  <c r="AJ21" i="6"/>
  <c r="AG21" i="6"/>
  <c r="AF21" i="6"/>
  <c r="AE21" i="6"/>
  <c r="AE23" i="6" s="1"/>
  <c r="AD21" i="6"/>
  <c r="AD23" i="6" s="1"/>
  <c r="AB21" i="6"/>
  <c r="W21" i="6"/>
  <c r="T21" i="6"/>
  <c r="T25" i="6" s="1"/>
  <c r="S21" i="6"/>
  <c r="S25" i="6" s="1"/>
  <c r="R21" i="6"/>
  <c r="U21" i="6" s="1"/>
  <c r="U25" i="6" s="1"/>
  <c r="Q21" i="6"/>
  <c r="Q25" i="6" s="1"/>
  <c r="O21" i="6"/>
  <c r="J21" i="6"/>
  <c r="G21" i="6"/>
  <c r="F21" i="6"/>
  <c r="E21" i="6"/>
  <c r="H21" i="6" s="1"/>
  <c r="D21" i="6"/>
  <c r="B21" i="6"/>
  <c r="J20" i="6"/>
  <c r="G20" i="6"/>
  <c r="F20" i="6"/>
  <c r="E20" i="6"/>
  <c r="H20" i="6" s="1"/>
  <c r="D20" i="6"/>
  <c r="B20" i="6"/>
  <c r="AE19" i="6"/>
  <c r="T19" i="6"/>
  <c r="J19" i="6"/>
  <c r="G19" i="6"/>
  <c r="F19" i="6"/>
  <c r="E19" i="6"/>
  <c r="H19" i="6" s="1"/>
  <c r="D19" i="6"/>
  <c r="B19" i="6"/>
  <c r="AJ18" i="6"/>
  <c r="AG18" i="6"/>
  <c r="AF18" i="6"/>
  <c r="AE18" i="6"/>
  <c r="AH18" i="6" s="1"/>
  <c r="AD18" i="6"/>
  <c r="AC18" i="6"/>
  <c r="AB18" i="6"/>
  <c r="W18" i="6"/>
  <c r="T18" i="6"/>
  <c r="S18" i="6"/>
  <c r="S19" i="6" s="1"/>
  <c r="R18" i="6"/>
  <c r="R19" i="6" s="1"/>
  <c r="Q18" i="6"/>
  <c r="Q19" i="6" s="1"/>
  <c r="O18" i="6"/>
  <c r="J18" i="6"/>
  <c r="G18" i="6"/>
  <c r="F18" i="6"/>
  <c r="E18" i="6"/>
  <c r="H18" i="6" s="1"/>
  <c r="D18" i="6"/>
  <c r="B18" i="6"/>
  <c r="AJ17" i="6"/>
  <c r="AG17" i="6"/>
  <c r="AF17" i="6"/>
  <c r="AE17" i="6"/>
  <c r="AH17" i="6" s="1"/>
  <c r="AD17" i="6"/>
  <c r="AB17" i="6"/>
  <c r="J17" i="6"/>
  <c r="G17" i="6"/>
  <c r="F17" i="6"/>
  <c r="E17" i="6"/>
  <c r="H17" i="6" s="1"/>
  <c r="D17" i="6"/>
  <c r="B17" i="6"/>
  <c r="AJ16" i="6"/>
  <c r="AG16" i="6"/>
  <c r="AG19" i="6" s="1"/>
  <c r="AF16" i="6"/>
  <c r="AF19" i="6" s="1"/>
  <c r="AE16" i="6"/>
  <c r="AH16" i="6" s="1"/>
  <c r="AD16" i="6"/>
  <c r="AD19" i="6" s="1"/>
  <c r="AB16" i="6"/>
  <c r="R16" i="6"/>
  <c r="J16" i="6"/>
  <c r="H16" i="6"/>
  <c r="G16" i="6"/>
  <c r="F16" i="6"/>
  <c r="E16" i="6"/>
  <c r="D16" i="6"/>
  <c r="D34" i="6" s="1"/>
  <c r="AD42" i="6" s="1"/>
  <c r="B16" i="6"/>
  <c r="W15" i="6"/>
  <c r="U15" i="6"/>
  <c r="T15" i="6"/>
  <c r="S15" i="6"/>
  <c r="R15" i="6"/>
  <c r="Q15" i="6"/>
  <c r="O15" i="6"/>
  <c r="J15" i="6"/>
  <c r="H15" i="6"/>
  <c r="G15" i="6"/>
  <c r="F15" i="6"/>
  <c r="E15" i="6"/>
  <c r="D15" i="6"/>
  <c r="B15" i="6"/>
  <c r="AG14" i="6"/>
  <c r="W14" i="6"/>
  <c r="T14" i="6"/>
  <c r="S14" i="6"/>
  <c r="R14" i="6"/>
  <c r="U14" i="6" s="1"/>
  <c r="Q14" i="6"/>
  <c r="O14" i="6"/>
  <c r="J14" i="6"/>
  <c r="G14" i="6"/>
  <c r="F14" i="6"/>
  <c r="E14" i="6"/>
  <c r="H14" i="6" s="1"/>
  <c r="D14" i="6"/>
  <c r="B14" i="6"/>
  <c r="AJ13" i="6"/>
  <c r="AG13" i="6"/>
  <c r="AF13" i="6"/>
  <c r="AE13" i="6"/>
  <c r="AH13" i="6" s="1"/>
  <c r="AD13" i="6"/>
  <c r="AB13" i="6"/>
  <c r="W13" i="6"/>
  <c r="T13" i="6"/>
  <c r="S13" i="6"/>
  <c r="R13" i="6"/>
  <c r="U13" i="6" s="1"/>
  <c r="Q13" i="6"/>
  <c r="O13" i="6"/>
  <c r="J13" i="6"/>
  <c r="G13" i="6"/>
  <c r="F13" i="6"/>
  <c r="E13" i="6"/>
  <c r="H13" i="6" s="1"/>
  <c r="D13" i="6"/>
  <c r="B13" i="6"/>
  <c r="AJ12" i="6"/>
  <c r="AG12" i="6"/>
  <c r="AF12" i="6"/>
  <c r="AE12" i="6"/>
  <c r="AH12" i="6" s="1"/>
  <c r="AD12" i="6"/>
  <c r="AB12" i="6"/>
  <c r="W12" i="6"/>
  <c r="T12" i="6"/>
  <c r="S12" i="6"/>
  <c r="R12" i="6"/>
  <c r="U12" i="6" s="1"/>
  <c r="Q12" i="6"/>
  <c r="O12" i="6"/>
  <c r="J12" i="6"/>
  <c r="G12" i="6"/>
  <c r="F12" i="6"/>
  <c r="E12" i="6"/>
  <c r="H12" i="6" s="1"/>
  <c r="D12" i="6"/>
  <c r="B12" i="6"/>
  <c r="AJ11" i="6"/>
  <c r="AG11" i="6"/>
  <c r="AF11" i="6"/>
  <c r="AE11" i="6"/>
  <c r="AH11" i="6" s="1"/>
  <c r="AD11" i="6"/>
  <c r="AB11" i="6"/>
  <c r="W11" i="6"/>
  <c r="T11" i="6"/>
  <c r="S11" i="6"/>
  <c r="R11" i="6"/>
  <c r="U11" i="6" s="1"/>
  <c r="Q11" i="6"/>
  <c r="O11" i="6"/>
  <c r="J11" i="6"/>
  <c r="G11" i="6"/>
  <c r="F11" i="6"/>
  <c r="E11" i="6"/>
  <c r="H11" i="6" s="1"/>
  <c r="D11" i="6"/>
  <c r="B11" i="6"/>
  <c r="AJ10" i="6"/>
  <c r="AG10" i="6"/>
  <c r="AF10" i="6"/>
  <c r="AE10" i="6"/>
  <c r="AH10" i="6" s="1"/>
  <c r="AD10" i="6"/>
  <c r="AB10" i="6"/>
  <c r="W10" i="6"/>
  <c r="T10" i="6"/>
  <c r="S10" i="6"/>
  <c r="R10" i="6"/>
  <c r="U10" i="6" s="1"/>
  <c r="Q10" i="6"/>
  <c r="O10" i="6"/>
  <c r="J10" i="6"/>
  <c r="G10" i="6"/>
  <c r="F10" i="6"/>
  <c r="E10" i="6"/>
  <c r="H10" i="6" s="1"/>
  <c r="D10" i="6"/>
  <c r="B10" i="6"/>
  <c r="AJ9" i="6"/>
  <c r="AG9" i="6"/>
  <c r="AF9" i="6"/>
  <c r="AF14" i="6" s="1"/>
  <c r="AE9" i="6"/>
  <c r="AE14" i="6" s="1"/>
  <c r="AD9" i="6"/>
  <c r="AD14" i="6" s="1"/>
  <c r="AB9" i="6"/>
  <c r="W9" i="6"/>
  <c r="T9" i="6"/>
  <c r="T16" i="6" s="1"/>
  <c r="S9" i="6"/>
  <c r="R9" i="6"/>
  <c r="U9" i="6" s="1"/>
  <c r="Q9" i="6"/>
  <c r="Q16" i="6" s="1"/>
  <c r="O9" i="6"/>
  <c r="J9" i="6"/>
  <c r="G9" i="6"/>
  <c r="F9" i="6"/>
  <c r="F34" i="6" s="1"/>
  <c r="E9" i="6"/>
  <c r="H9" i="6" s="1"/>
  <c r="H34" i="6" s="1"/>
  <c r="D9" i="6"/>
  <c r="B9" i="6"/>
  <c r="Z50" i="5"/>
  <c r="L49" i="5"/>
  <c r="K49" i="5"/>
  <c r="J49" i="5"/>
  <c r="AA30" i="5"/>
  <c r="Z30" i="5"/>
  <c r="Z49" i="5" s="1"/>
  <c r="W30" i="5"/>
  <c r="W49" i="5" s="1"/>
  <c r="V30" i="5"/>
  <c r="S30" i="5"/>
  <c r="R30" i="5"/>
  <c r="R49" i="5" s="1"/>
  <c r="O30" i="5"/>
  <c r="O49" i="5" s="1"/>
  <c r="N30" i="5"/>
  <c r="A30" i="5" s="1"/>
  <c r="G30" i="5"/>
  <c r="E21" i="1" s="1"/>
  <c r="F30" i="5"/>
  <c r="E30" i="5"/>
  <c r="E49" i="5" s="1"/>
  <c r="O52" i="2" s="1"/>
  <c r="D30" i="5"/>
  <c r="H26" i="5"/>
  <c r="C26" i="5"/>
  <c r="AC38" i="6" s="1"/>
  <c r="H25" i="5"/>
  <c r="H24" i="5"/>
  <c r="C24" i="5"/>
  <c r="AC36" i="6" s="1"/>
  <c r="H23" i="5"/>
  <c r="H30" i="5" s="1"/>
  <c r="C23" i="5"/>
  <c r="AC35" i="6" s="1"/>
  <c r="AC39" i="6" s="1"/>
  <c r="AA21" i="5"/>
  <c r="Z21" i="5"/>
  <c r="W21" i="5"/>
  <c r="V21" i="5"/>
  <c r="S21" i="5"/>
  <c r="R21" i="5"/>
  <c r="O21" i="5"/>
  <c r="N21" i="5"/>
  <c r="G21" i="5"/>
  <c r="F21" i="5"/>
  <c r="E21" i="5"/>
  <c r="C20" i="1" s="1"/>
  <c r="Q20" i="1" s="1"/>
  <c r="D21" i="5"/>
  <c r="A21" i="5" s="1"/>
  <c r="C21" i="5"/>
  <c r="H17" i="5"/>
  <c r="C17" i="5"/>
  <c r="AC30" i="6" s="1"/>
  <c r="H14" i="5"/>
  <c r="H21" i="5" s="1"/>
  <c r="P4" i="5" s="1"/>
  <c r="C14" i="5"/>
  <c r="AC28" i="6" s="1"/>
  <c r="H12" i="5"/>
  <c r="C12" i="5"/>
  <c r="AC27" i="6" s="1"/>
  <c r="H11" i="5"/>
  <c r="C11" i="5"/>
  <c r="AC26" i="6" s="1"/>
  <c r="H10" i="5"/>
  <c r="C10" i="5"/>
  <c r="AC25" i="6" s="1"/>
  <c r="AC33" i="6" s="1"/>
  <c r="V3" i="5"/>
  <c r="Z49" i="4"/>
  <c r="V42" i="4"/>
  <c r="S42" i="4"/>
  <c r="R42" i="4"/>
  <c r="H42" i="4"/>
  <c r="G42" i="4"/>
  <c r="F42" i="4"/>
  <c r="F49" i="5" s="1"/>
  <c r="E42" i="4"/>
  <c r="D42" i="4"/>
  <c r="A42" i="4" s="1"/>
  <c r="H39" i="4"/>
  <c r="C39" i="4"/>
  <c r="AC22" i="6" s="1"/>
  <c r="H38" i="4"/>
  <c r="C38" i="4"/>
  <c r="AC21" i="6" s="1"/>
  <c r="AC23" i="6" s="1"/>
  <c r="AA36" i="4"/>
  <c r="W36" i="4"/>
  <c r="V36" i="4"/>
  <c r="S36" i="4"/>
  <c r="R36" i="4"/>
  <c r="O36" i="4"/>
  <c r="N36" i="4"/>
  <c r="G36" i="4"/>
  <c r="F36" i="4"/>
  <c r="E36" i="4"/>
  <c r="D36" i="4"/>
  <c r="H33" i="4"/>
  <c r="C33" i="4"/>
  <c r="AC17" i="6" s="1"/>
  <c r="H32" i="4"/>
  <c r="H36" i="4" s="1"/>
  <c r="C32" i="4"/>
  <c r="AC16" i="6" s="1"/>
  <c r="AA30" i="4"/>
  <c r="Z30" i="4"/>
  <c r="W30" i="4"/>
  <c r="V30" i="4"/>
  <c r="S30" i="4"/>
  <c r="R30" i="4"/>
  <c r="O30" i="4"/>
  <c r="N30" i="4"/>
  <c r="H30" i="4"/>
  <c r="G30" i="4"/>
  <c r="F30" i="4"/>
  <c r="E30" i="4"/>
  <c r="D30" i="4"/>
  <c r="A30" i="4" s="1"/>
  <c r="H26" i="4"/>
  <c r="C26" i="4"/>
  <c r="AC13" i="6" s="1"/>
  <c r="H25" i="4"/>
  <c r="C25" i="4"/>
  <c r="AC12" i="6" s="1"/>
  <c r="H24" i="4"/>
  <c r="C24" i="4"/>
  <c r="AC11" i="6" s="1"/>
  <c r="H23" i="4"/>
  <c r="C23" i="4"/>
  <c r="AC10" i="6" s="1"/>
  <c r="H22" i="4"/>
  <c r="C22" i="4"/>
  <c r="AC9" i="6" s="1"/>
  <c r="AC14" i="6" s="1"/>
  <c r="AA20" i="4"/>
  <c r="Z20" i="4"/>
  <c r="W20" i="4"/>
  <c r="V20" i="4"/>
  <c r="S20" i="4"/>
  <c r="R20" i="4"/>
  <c r="O20" i="4"/>
  <c r="N20" i="4"/>
  <c r="G20" i="4"/>
  <c r="F20" i="4"/>
  <c r="E20" i="4"/>
  <c r="D20" i="4"/>
  <c r="A20" i="4" s="1"/>
  <c r="H19" i="4"/>
  <c r="H16" i="4"/>
  <c r="C16" i="4"/>
  <c r="P42" i="6" s="1"/>
  <c r="H15" i="4"/>
  <c r="C15" i="4"/>
  <c r="P41" i="6" s="1"/>
  <c r="H14" i="4"/>
  <c r="C14" i="4"/>
  <c r="P40" i="6" s="1"/>
  <c r="H13" i="4"/>
  <c r="C13" i="4"/>
  <c r="P39" i="6" s="1"/>
  <c r="H12" i="4"/>
  <c r="C12" i="4"/>
  <c r="P38" i="6" s="1"/>
  <c r="H11" i="4"/>
  <c r="C11" i="4"/>
  <c r="P37" i="6" s="1"/>
  <c r="H10" i="4"/>
  <c r="H20" i="4" s="1"/>
  <c r="C10" i="4"/>
  <c r="P36" i="6" s="1"/>
  <c r="Z50" i="3"/>
  <c r="S49" i="3"/>
  <c r="R49" i="3"/>
  <c r="H49" i="3"/>
  <c r="G49" i="3"/>
  <c r="F49" i="3"/>
  <c r="E49" i="3"/>
  <c r="D49" i="3"/>
  <c r="A49" i="3" s="1"/>
  <c r="H47" i="3"/>
  <c r="C47" i="3"/>
  <c r="P33" i="6" s="1"/>
  <c r="H46" i="3"/>
  <c r="C46" i="3"/>
  <c r="P32" i="6" s="1"/>
  <c r="H45" i="3"/>
  <c r="C45" i="3"/>
  <c r="P31" i="6" s="1"/>
  <c r="H44" i="3"/>
  <c r="C44" i="3"/>
  <c r="P30" i="6" s="1"/>
  <c r="G42" i="3"/>
  <c r="E15" i="1" s="1"/>
  <c r="F42" i="3"/>
  <c r="E42" i="3"/>
  <c r="D42" i="3"/>
  <c r="C42" i="3"/>
  <c r="A42" i="3"/>
  <c r="H38" i="3"/>
  <c r="H42" i="3" s="1"/>
  <c r="C38" i="3"/>
  <c r="P27" i="6" s="1"/>
  <c r="P28" i="6" s="1"/>
  <c r="AA36" i="3"/>
  <c r="M14" i="1" s="1"/>
  <c r="Z36" i="3"/>
  <c r="W36" i="3"/>
  <c r="V36" i="3"/>
  <c r="S36" i="3"/>
  <c r="I14" i="1" s="1"/>
  <c r="R36" i="3"/>
  <c r="O36" i="3"/>
  <c r="N36" i="3"/>
  <c r="H36" i="3"/>
  <c r="G36" i="3"/>
  <c r="F36" i="3"/>
  <c r="E36" i="3"/>
  <c r="D36" i="3"/>
  <c r="A36" i="3" s="1"/>
  <c r="H35" i="3"/>
  <c r="C35" i="3"/>
  <c r="P23" i="6" s="1"/>
  <c r="H34" i="3"/>
  <c r="C34" i="3"/>
  <c r="P22" i="6" s="1"/>
  <c r="H33" i="3"/>
  <c r="C33" i="3"/>
  <c r="P21" i="6" s="1"/>
  <c r="P25" i="6" s="1"/>
  <c r="S31" i="3"/>
  <c r="R31" i="3"/>
  <c r="A31" i="3" s="1"/>
  <c r="G31" i="3"/>
  <c r="E13" i="1" s="1"/>
  <c r="F31" i="3"/>
  <c r="E31" i="3"/>
  <c r="D31" i="3"/>
  <c r="C31" i="3"/>
  <c r="H27" i="3"/>
  <c r="H31" i="3" s="1"/>
  <c r="C27" i="3"/>
  <c r="P18" i="6" s="1"/>
  <c r="P19" i="6" s="1"/>
  <c r="S25" i="3"/>
  <c r="I12" i="1" s="1"/>
  <c r="R25" i="3"/>
  <c r="G25" i="3"/>
  <c r="F25" i="3"/>
  <c r="E25" i="3"/>
  <c r="D25" i="3"/>
  <c r="A25" i="3"/>
  <c r="H24" i="3"/>
  <c r="H23" i="3"/>
  <c r="C23" i="3"/>
  <c r="P15" i="6" s="1"/>
  <c r="H22" i="3"/>
  <c r="C22" i="3"/>
  <c r="P14" i="6" s="1"/>
  <c r="H21" i="3"/>
  <c r="C21" i="3"/>
  <c r="P13" i="6" s="1"/>
  <c r="H20" i="3"/>
  <c r="C20" i="3"/>
  <c r="P12" i="6" s="1"/>
  <c r="H19" i="3"/>
  <c r="C19" i="3"/>
  <c r="P11" i="6" s="1"/>
  <c r="H18" i="3"/>
  <c r="C18" i="3"/>
  <c r="P10" i="6" s="1"/>
  <c r="H17" i="3"/>
  <c r="H25" i="3" s="1"/>
  <c r="P4" i="3" s="1"/>
  <c r="C17" i="3"/>
  <c r="P9" i="6" s="1"/>
  <c r="AA15" i="3"/>
  <c r="M11" i="1" s="1"/>
  <c r="W15" i="3"/>
  <c r="S15" i="3"/>
  <c r="R15" i="3"/>
  <c r="O15" i="3"/>
  <c r="G11" i="1" s="1"/>
  <c r="N15" i="3"/>
  <c r="H15" i="3"/>
  <c r="G15" i="3"/>
  <c r="F15" i="3"/>
  <c r="E15" i="3"/>
  <c r="D15" i="3"/>
  <c r="A15" i="3"/>
  <c r="H14" i="3"/>
  <c r="C14" i="3"/>
  <c r="C50" i="6" s="1"/>
  <c r="H13" i="3"/>
  <c r="C13" i="3"/>
  <c r="C49" i="6" s="1"/>
  <c r="H12" i="3"/>
  <c r="C12" i="3"/>
  <c r="C48" i="6" s="1"/>
  <c r="H11" i="3"/>
  <c r="C11" i="3"/>
  <c r="C47" i="6" s="1"/>
  <c r="H10" i="3"/>
  <c r="C10" i="3"/>
  <c r="C46" i="6" s="1"/>
  <c r="O54" i="2"/>
  <c r="O53" i="2"/>
  <c r="Z46" i="2"/>
  <c r="AA45" i="2"/>
  <c r="Z45" i="2"/>
  <c r="W45" i="2"/>
  <c r="V45" i="2"/>
  <c r="S45" i="2"/>
  <c r="R45" i="2"/>
  <c r="O45" i="2"/>
  <c r="N45" i="2"/>
  <c r="G45" i="2"/>
  <c r="F45" i="2"/>
  <c r="E45" i="2"/>
  <c r="C10" i="1" s="1"/>
  <c r="Q10" i="1" s="1"/>
  <c r="D45" i="2"/>
  <c r="A45" i="2" s="1"/>
  <c r="C45" i="2"/>
  <c r="H44" i="2"/>
  <c r="C44" i="2"/>
  <c r="C43" i="6" s="1"/>
  <c r="H43" i="2"/>
  <c r="C43" i="2"/>
  <c r="C42" i="6" s="1"/>
  <c r="H42" i="2"/>
  <c r="C42" i="2"/>
  <c r="C41" i="6" s="1"/>
  <c r="H41" i="2"/>
  <c r="C41" i="2"/>
  <c r="C40" i="6" s="1"/>
  <c r="H40" i="2"/>
  <c r="C40" i="2"/>
  <c r="C39" i="6" s="1"/>
  <c r="H39" i="2"/>
  <c r="C39" i="2"/>
  <c r="C38" i="6" s="1"/>
  <c r="H38" i="2"/>
  <c r="C38" i="2"/>
  <c r="C37" i="6" s="1"/>
  <c r="H37" i="2"/>
  <c r="H45" i="2" s="1"/>
  <c r="P4" i="2" s="1"/>
  <c r="C37" i="2"/>
  <c r="C36" i="6" s="1"/>
  <c r="AA36" i="2"/>
  <c r="M9" i="1" s="1"/>
  <c r="M33" i="1" s="1"/>
  <c r="Z36" i="2"/>
  <c r="W36" i="2"/>
  <c r="V36" i="2"/>
  <c r="S36" i="2"/>
  <c r="I9" i="1" s="1"/>
  <c r="I33" i="1" s="1"/>
  <c r="R36" i="2"/>
  <c r="O36" i="2"/>
  <c r="N36" i="2"/>
  <c r="H36" i="2"/>
  <c r="G36" i="2"/>
  <c r="F36" i="2"/>
  <c r="E36" i="2"/>
  <c r="D36" i="2"/>
  <c r="A36" i="2" s="1"/>
  <c r="H33" i="2"/>
  <c r="C33" i="2"/>
  <c r="C32" i="6" s="1"/>
  <c r="H32" i="2"/>
  <c r="C32" i="2"/>
  <c r="C31" i="6" s="1"/>
  <c r="H31" i="2"/>
  <c r="C31" i="2"/>
  <c r="C30" i="6" s="1"/>
  <c r="H30" i="2"/>
  <c r="C30" i="2"/>
  <c r="C29" i="6" s="1"/>
  <c r="H29" i="2"/>
  <c r="C29" i="2"/>
  <c r="C28" i="6" s="1"/>
  <c r="H28" i="2"/>
  <c r="C28" i="2"/>
  <c r="C27" i="6" s="1"/>
  <c r="H27" i="2"/>
  <c r="C27" i="2"/>
  <c r="C26" i="6" s="1"/>
  <c r="H26" i="2"/>
  <c r="C26" i="2"/>
  <c r="C25" i="6" s="1"/>
  <c r="H25" i="2"/>
  <c r="C25" i="2"/>
  <c r="C24" i="6" s="1"/>
  <c r="H24" i="2"/>
  <c r="C24" i="2"/>
  <c r="C23" i="6" s="1"/>
  <c r="H23" i="2"/>
  <c r="C23" i="2"/>
  <c r="C22" i="6" s="1"/>
  <c r="H22" i="2"/>
  <c r="C22" i="2"/>
  <c r="C21" i="6" s="1"/>
  <c r="H21" i="2"/>
  <c r="C21" i="2"/>
  <c r="C20" i="6" s="1"/>
  <c r="H20" i="2"/>
  <c r="C20" i="2"/>
  <c r="C19" i="6" s="1"/>
  <c r="H19" i="2"/>
  <c r="C19" i="2"/>
  <c r="C18" i="6" s="1"/>
  <c r="H18" i="2"/>
  <c r="C18" i="2"/>
  <c r="C17" i="6" s="1"/>
  <c r="H17" i="2"/>
  <c r="C17" i="2"/>
  <c r="C16" i="6" s="1"/>
  <c r="H16" i="2"/>
  <c r="C16" i="2"/>
  <c r="C15" i="6" s="1"/>
  <c r="H15" i="2"/>
  <c r="C15" i="2"/>
  <c r="C14" i="6" s="1"/>
  <c r="H14" i="2"/>
  <c r="C14" i="2"/>
  <c r="C13" i="6" s="1"/>
  <c r="H13" i="2"/>
  <c r="C13" i="2"/>
  <c r="C12" i="6" s="1"/>
  <c r="H12" i="2"/>
  <c r="C12" i="2"/>
  <c r="C11" i="6" s="1"/>
  <c r="H11" i="2"/>
  <c r="C11" i="2"/>
  <c r="C10" i="6" s="1"/>
  <c r="H10" i="2"/>
  <c r="C10" i="2"/>
  <c r="C9" i="6" s="1"/>
  <c r="Z3" i="6"/>
  <c r="S3" i="6"/>
  <c r="I3" i="5"/>
  <c r="A3" i="6"/>
  <c r="O33" i="1"/>
  <c r="N33" i="1"/>
  <c r="M21" i="1"/>
  <c r="L21" i="1"/>
  <c r="K21" i="1"/>
  <c r="J21" i="1"/>
  <c r="I21" i="1"/>
  <c r="H21" i="1"/>
  <c r="G21" i="1"/>
  <c r="F21" i="1"/>
  <c r="D21" i="1"/>
  <c r="C21" i="1"/>
  <c r="Q21" i="1" s="1"/>
  <c r="B21" i="1"/>
  <c r="P21" i="1" s="1"/>
  <c r="M20" i="1"/>
  <c r="L20" i="1"/>
  <c r="K20" i="1"/>
  <c r="J20" i="1"/>
  <c r="I20" i="1"/>
  <c r="H20" i="1"/>
  <c r="G20" i="1"/>
  <c r="F20" i="1"/>
  <c r="E20" i="1"/>
  <c r="D20" i="1"/>
  <c r="B20" i="1"/>
  <c r="P20" i="1" s="1"/>
  <c r="M19" i="1"/>
  <c r="L19" i="1"/>
  <c r="K19" i="1"/>
  <c r="J19" i="1"/>
  <c r="I19" i="1"/>
  <c r="H19" i="1"/>
  <c r="G19" i="1"/>
  <c r="F19" i="1"/>
  <c r="E19" i="1"/>
  <c r="D19" i="1"/>
  <c r="C19" i="1"/>
  <c r="Q19" i="1" s="1"/>
  <c r="B19" i="1"/>
  <c r="P19" i="1" s="1"/>
  <c r="M18" i="1"/>
  <c r="L18" i="1"/>
  <c r="K18" i="1"/>
  <c r="J18" i="1"/>
  <c r="I18" i="1"/>
  <c r="H18" i="1"/>
  <c r="G18" i="1"/>
  <c r="F18" i="1"/>
  <c r="E18" i="1"/>
  <c r="D18" i="1"/>
  <c r="C18" i="1"/>
  <c r="Q18" i="1" s="1"/>
  <c r="B18" i="1"/>
  <c r="P18" i="1" s="1"/>
  <c r="M17" i="1"/>
  <c r="L17" i="1"/>
  <c r="K17" i="1"/>
  <c r="J17" i="1"/>
  <c r="I17" i="1"/>
  <c r="H17" i="1"/>
  <c r="G17" i="1"/>
  <c r="F17" i="1"/>
  <c r="E17" i="1"/>
  <c r="D17" i="1"/>
  <c r="C17" i="1"/>
  <c r="Q17" i="1" s="1"/>
  <c r="B17" i="1"/>
  <c r="P17" i="1" s="1"/>
  <c r="M16" i="1"/>
  <c r="L16" i="1"/>
  <c r="K16" i="1"/>
  <c r="J16" i="1"/>
  <c r="I16" i="1"/>
  <c r="H16" i="1"/>
  <c r="G16" i="1"/>
  <c r="F16" i="1"/>
  <c r="E16" i="1"/>
  <c r="D16" i="1"/>
  <c r="C16" i="1"/>
  <c r="Q16" i="1" s="1"/>
  <c r="B16" i="1"/>
  <c r="P16" i="1" s="1"/>
  <c r="M15" i="1"/>
  <c r="L15" i="1"/>
  <c r="K15" i="1"/>
  <c r="J15" i="1"/>
  <c r="I15" i="1"/>
  <c r="H15" i="1"/>
  <c r="G15" i="1"/>
  <c r="F15" i="1"/>
  <c r="D15" i="1"/>
  <c r="P15" i="1" s="1"/>
  <c r="C15" i="1"/>
  <c r="B15" i="1"/>
  <c r="P14" i="1"/>
  <c r="L14" i="1"/>
  <c r="K14" i="1"/>
  <c r="J14" i="1"/>
  <c r="H14" i="1"/>
  <c r="G14" i="1"/>
  <c r="F14" i="1"/>
  <c r="E14" i="1"/>
  <c r="D14" i="1"/>
  <c r="C14" i="1"/>
  <c r="Q14" i="1" s="1"/>
  <c r="B14" i="1"/>
  <c r="M13" i="1"/>
  <c r="L13" i="1"/>
  <c r="K13" i="1"/>
  <c r="J13" i="1"/>
  <c r="I13" i="1"/>
  <c r="H13" i="1"/>
  <c r="G13" i="1"/>
  <c r="F13" i="1"/>
  <c r="D13" i="1"/>
  <c r="C13" i="1"/>
  <c r="B13" i="1"/>
  <c r="P13" i="1" s="1"/>
  <c r="M12" i="1"/>
  <c r="L12" i="1"/>
  <c r="K12" i="1"/>
  <c r="J12" i="1"/>
  <c r="H12" i="1"/>
  <c r="G12" i="1"/>
  <c r="F12" i="1"/>
  <c r="E12" i="1"/>
  <c r="D12" i="1"/>
  <c r="C12" i="1"/>
  <c r="B12" i="1"/>
  <c r="P12" i="1" s="1"/>
  <c r="L11" i="1"/>
  <c r="K11" i="1"/>
  <c r="J11" i="1"/>
  <c r="I11" i="1"/>
  <c r="H11" i="1"/>
  <c r="F11" i="1"/>
  <c r="E11" i="1"/>
  <c r="D11" i="1"/>
  <c r="C11" i="1"/>
  <c r="Q11" i="1" s="1"/>
  <c r="B11" i="1"/>
  <c r="P11" i="1" s="1"/>
  <c r="M10" i="1"/>
  <c r="L10" i="1"/>
  <c r="K10" i="1"/>
  <c r="J10" i="1"/>
  <c r="I10" i="1"/>
  <c r="H10" i="1"/>
  <c r="G10" i="1"/>
  <c r="F10" i="1"/>
  <c r="E10" i="1"/>
  <c r="D10" i="1"/>
  <c r="B10" i="1"/>
  <c r="P10" i="1" s="1"/>
  <c r="L9" i="1"/>
  <c r="L33" i="1" s="1"/>
  <c r="K9" i="1"/>
  <c r="K33" i="1" s="1"/>
  <c r="J9" i="1"/>
  <c r="J33" i="1" s="1"/>
  <c r="H9" i="1"/>
  <c r="H33" i="1" s="1"/>
  <c r="G9" i="1"/>
  <c r="G33" i="1" s="1"/>
  <c r="F9" i="1"/>
  <c r="F33" i="1" s="1"/>
  <c r="E9" i="1"/>
  <c r="D9" i="1"/>
  <c r="D33" i="1" s="1"/>
  <c r="C9" i="1"/>
  <c r="B9" i="1"/>
  <c r="P9" i="1" s="1"/>
  <c r="N4" i="1"/>
  <c r="E4" i="1"/>
  <c r="E33" i="1" l="1"/>
  <c r="H49" i="5"/>
  <c r="Q12" i="1"/>
  <c r="C44" i="6"/>
  <c r="C51" i="6"/>
  <c r="P43" i="6"/>
  <c r="C33" i="1"/>
  <c r="Q33" i="1" s="1"/>
  <c r="Q15" i="1"/>
  <c r="S4" i="2"/>
  <c r="K4" i="1" s="1"/>
  <c r="P4" i="4"/>
  <c r="S4" i="3" s="1"/>
  <c r="Q13" i="1"/>
  <c r="C34" i="6"/>
  <c r="I4" i="1"/>
  <c r="Q9" i="1"/>
  <c r="C36" i="2"/>
  <c r="V3" i="3"/>
  <c r="C36" i="3"/>
  <c r="C49" i="3"/>
  <c r="V3" i="4"/>
  <c r="C30" i="4"/>
  <c r="C42" i="4"/>
  <c r="N3" i="5"/>
  <c r="G49" i="5"/>
  <c r="G44" i="6"/>
  <c r="A3" i="4"/>
  <c r="C30" i="5"/>
  <c r="D49" i="5"/>
  <c r="I3" i="6"/>
  <c r="B33" i="1"/>
  <c r="P33" i="1" s="1"/>
  <c r="A3" i="3"/>
  <c r="A4" i="1"/>
  <c r="I3" i="3"/>
  <c r="C15" i="3"/>
  <c r="P16" i="6"/>
  <c r="C25" i="3"/>
  <c r="I3" i="4"/>
  <c r="AC19" i="6"/>
  <c r="C36" i="4"/>
  <c r="A3" i="5"/>
  <c r="S49" i="5"/>
  <c r="AA49" i="5"/>
  <c r="G34" i="6"/>
  <c r="U16" i="6"/>
  <c r="AH19" i="6"/>
  <c r="R34" i="6"/>
  <c r="U30" i="6"/>
  <c r="U34" i="6" s="1"/>
  <c r="U37" i="6"/>
  <c r="AH38" i="6"/>
  <c r="H43" i="6"/>
  <c r="G51" i="6"/>
  <c r="H48" i="6"/>
  <c r="N3" i="3"/>
  <c r="P34" i="6"/>
  <c r="N3" i="4"/>
  <c r="C20" i="4"/>
  <c r="N49" i="5"/>
  <c r="V49" i="5"/>
  <c r="S16" i="6"/>
  <c r="AF42" i="6" s="1"/>
  <c r="AF23" i="6"/>
  <c r="T43" i="6"/>
  <c r="H37" i="6"/>
  <c r="U38" i="6"/>
  <c r="H47" i="6"/>
  <c r="E34" i="6"/>
  <c r="AH35" i="6"/>
  <c r="AH39" i="6" s="1"/>
  <c r="H36" i="6"/>
  <c r="U36" i="6"/>
  <c r="H46" i="6"/>
  <c r="H51" i="6" s="1"/>
  <c r="AH9" i="6"/>
  <c r="AH14" i="6" s="1"/>
  <c r="U18" i="6"/>
  <c r="U19" i="6" s="1"/>
  <c r="AH21" i="6"/>
  <c r="AH23" i="6" s="1"/>
  <c r="AH25" i="6"/>
  <c r="AH33" i="6" s="1"/>
  <c r="U27" i="6"/>
  <c r="U28" i="6" s="1"/>
  <c r="U43" i="6" l="1"/>
  <c r="A49" i="5"/>
  <c r="S4" i="4"/>
  <c r="H44" i="6"/>
  <c r="AH42" i="6" s="1"/>
  <c r="U3" i="6" s="1"/>
  <c r="AG42" i="6"/>
  <c r="C49" i="5"/>
  <c r="S4" i="5"/>
  <c r="AE42" i="6"/>
  <c r="AC42" i="6"/>
</calcChain>
</file>

<file path=xl/sharedStrings.xml><?xml version="1.0" encoding="utf-8"?>
<sst xmlns="http://schemas.openxmlformats.org/spreadsheetml/2006/main" count="651" uniqueCount="331">
  <si>
    <t>【徳島県市郡別部数表】</t>
    <rPh sb="1" eb="4">
      <t>トクシマケン</t>
    </rPh>
    <rPh sb="4" eb="5">
      <t>シ</t>
    </rPh>
    <rPh sb="5" eb="6">
      <t>グン</t>
    </rPh>
    <rPh sb="6" eb="7">
      <t>ベツ</t>
    </rPh>
    <rPh sb="7" eb="10">
      <t>ブスウヒョウ</t>
    </rPh>
    <phoneticPr fontId="5"/>
  </si>
  <si>
    <t>スポンサー名</t>
    <rPh sb="5" eb="6">
      <t>メイ</t>
    </rPh>
    <phoneticPr fontId="5"/>
  </si>
  <si>
    <t>広告タイトル</t>
    <rPh sb="0" eb="2">
      <t>コウコク</t>
    </rPh>
    <phoneticPr fontId="5"/>
  </si>
  <si>
    <t>サイズ</t>
    <phoneticPr fontId="5"/>
  </si>
  <si>
    <t>折込枚数</t>
    <rPh sb="0" eb="2">
      <t>オリコミ</t>
    </rPh>
    <rPh sb="2" eb="4">
      <t>マイスウ</t>
    </rPh>
    <phoneticPr fontId="5"/>
  </si>
  <si>
    <t>折込日（曜日）</t>
    <rPh sb="0" eb="1">
      <t>オリ</t>
    </rPh>
    <rPh sb="1" eb="2">
      <t>コミ</t>
    </rPh>
    <rPh sb="2" eb="3">
      <t>ヒ</t>
    </rPh>
    <rPh sb="4" eb="6">
      <t>ヨウビ</t>
    </rPh>
    <phoneticPr fontId="5"/>
  </si>
  <si>
    <t>様</t>
    <rPh sb="0" eb="1">
      <t>サマ</t>
    </rPh>
    <phoneticPr fontId="5"/>
  </si>
  <si>
    <t>枚</t>
    <rPh sb="0" eb="1">
      <t>マイ</t>
    </rPh>
    <phoneticPr fontId="5"/>
  </si>
  <si>
    <t>地区</t>
    <rPh sb="0" eb="1">
      <t>チ</t>
    </rPh>
    <rPh sb="1" eb="2">
      <t>ク</t>
    </rPh>
    <phoneticPr fontId="5"/>
  </si>
  <si>
    <t>各紙部数</t>
    <rPh sb="0" eb="1">
      <t>カク</t>
    </rPh>
    <rPh sb="1" eb="2">
      <t>カミ</t>
    </rPh>
    <rPh sb="2" eb="3">
      <t>ブ</t>
    </rPh>
    <rPh sb="3" eb="4">
      <t>カズ</t>
    </rPh>
    <phoneticPr fontId="5"/>
  </si>
  <si>
    <t>合計枚数</t>
    <rPh sb="0" eb="2">
      <t>ゴウケイ</t>
    </rPh>
    <rPh sb="2" eb="4">
      <t>マイスウ</t>
    </rPh>
    <phoneticPr fontId="5"/>
  </si>
  <si>
    <t>徳島新聞</t>
    <rPh sb="0" eb="2">
      <t>トクシマ</t>
    </rPh>
    <rPh sb="2" eb="4">
      <t>シンブン</t>
    </rPh>
    <phoneticPr fontId="5"/>
  </si>
  <si>
    <t>ポスティング</t>
    <phoneticPr fontId="5"/>
  </si>
  <si>
    <t>朝日新聞</t>
    <rPh sb="0" eb="2">
      <t>アサヒ</t>
    </rPh>
    <rPh sb="2" eb="4">
      <t>シンブン</t>
    </rPh>
    <phoneticPr fontId="5"/>
  </si>
  <si>
    <t>読売新聞</t>
    <rPh sb="0" eb="2">
      <t>ヨミウリ</t>
    </rPh>
    <rPh sb="2" eb="4">
      <t>シンブン</t>
    </rPh>
    <phoneticPr fontId="5"/>
  </si>
  <si>
    <t>毎日新聞</t>
    <rPh sb="0" eb="2">
      <t>マイニチ</t>
    </rPh>
    <rPh sb="2" eb="4">
      <t>シンブン</t>
    </rPh>
    <phoneticPr fontId="5"/>
  </si>
  <si>
    <t>日本経済新聞</t>
    <rPh sb="0" eb="2">
      <t>ニホン</t>
    </rPh>
    <rPh sb="2" eb="4">
      <t>ケイザイ</t>
    </rPh>
    <rPh sb="4" eb="6">
      <t>シンブン</t>
    </rPh>
    <phoneticPr fontId="5"/>
  </si>
  <si>
    <t>部数</t>
    <rPh sb="0" eb="1">
      <t>ブ</t>
    </rPh>
    <rPh sb="1" eb="2">
      <t>カズ</t>
    </rPh>
    <phoneticPr fontId="5"/>
  </si>
  <si>
    <t>折込数</t>
    <rPh sb="0" eb="2">
      <t>オリコミ</t>
    </rPh>
    <rPh sb="2" eb="3">
      <t>スウ</t>
    </rPh>
    <phoneticPr fontId="5"/>
  </si>
  <si>
    <t>部数</t>
  </si>
  <si>
    <t>折込数</t>
  </si>
  <si>
    <t>徳島市</t>
    <rPh sb="0" eb="3">
      <t>トクシマシ</t>
    </rPh>
    <phoneticPr fontId="5"/>
  </si>
  <si>
    <t>鳴門市</t>
    <rPh sb="0" eb="3">
      <t>ナルトシ</t>
    </rPh>
    <phoneticPr fontId="5"/>
  </si>
  <si>
    <t>小松島市</t>
    <rPh sb="0" eb="4">
      <t>コマツジマシ</t>
    </rPh>
    <phoneticPr fontId="5"/>
  </si>
  <si>
    <t>阿南市</t>
    <rPh sb="0" eb="3">
      <t>アナンシ</t>
    </rPh>
    <phoneticPr fontId="5"/>
  </si>
  <si>
    <t>勝浦郡</t>
    <rPh sb="0" eb="1">
      <t>カ</t>
    </rPh>
    <rPh sb="1" eb="2">
      <t>ウラ</t>
    </rPh>
    <rPh sb="2" eb="3">
      <t>グン</t>
    </rPh>
    <phoneticPr fontId="5"/>
  </si>
  <si>
    <t>名西郡</t>
    <rPh sb="0" eb="1">
      <t>ナ</t>
    </rPh>
    <rPh sb="1" eb="2">
      <t>ニシ</t>
    </rPh>
    <rPh sb="2" eb="3">
      <t>グン</t>
    </rPh>
    <phoneticPr fontId="5"/>
  </si>
  <si>
    <t>那賀郡</t>
    <rPh sb="0" eb="2">
      <t>ナカ</t>
    </rPh>
    <rPh sb="2" eb="3">
      <t>グン</t>
    </rPh>
    <phoneticPr fontId="5"/>
  </si>
  <si>
    <t>阿波市</t>
    <rPh sb="0" eb="2">
      <t>アワ</t>
    </rPh>
    <rPh sb="2" eb="3">
      <t>シ</t>
    </rPh>
    <phoneticPr fontId="5"/>
  </si>
  <si>
    <t>板野郡</t>
    <rPh sb="0" eb="2">
      <t>イタノ</t>
    </rPh>
    <rPh sb="2" eb="3">
      <t>グン</t>
    </rPh>
    <phoneticPr fontId="5"/>
  </si>
  <si>
    <t>吉野川市</t>
  </si>
  <si>
    <t>美馬市・美馬郡</t>
    <rPh sb="4" eb="6">
      <t>ミマ</t>
    </rPh>
    <rPh sb="6" eb="7">
      <t>グン</t>
    </rPh>
    <phoneticPr fontId="5"/>
  </si>
  <si>
    <t>三好市・三好郡</t>
    <rPh sb="0" eb="2">
      <t>ミヨシ</t>
    </rPh>
    <rPh sb="2" eb="3">
      <t>シ</t>
    </rPh>
    <rPh sb="4" eb="6">
      <t>ミヨシ</t>
    </rPh>
    <rPh sb="6" eb="7">
      <t>グン</t>
    </rPh>
    <phoneticPr fontId="5"/>
  </si>
  <si>
    <t>海部郡</t>
    <rPh sb="0" eb="3">
      <t>カイフグン</t>
    </rPh>
    <phoneticPr fontId="5"/>
  </si>
  <si>
    <t>合計</t>
    <rPh sb="0" eb="1">
      <t>ゴウ</t>
    </rPh>
    <rPh sb="1" eb="2">
      <t>ケイ</t>
    </rPh>
    <phoneticPr fontId="5"/>
  </si>
  <si>
    <t>(25･04)</t>
    <phoneticPr fontId="5"/>
  </si>
  <si>
    <t>スポンサー名</t>
  </si>
  <si>
    <t>広告タイトル</t>
  </si>
  <si>
    <t>サイズ</t>
  </si>
  <si>
    <t>折込枚数</t>
  </si>
  <si>
    <t>折込日</t>
    <rPh sb="0" eb="1">
      <t>オリ</t>
    </rPh>
    <rPh sb="1" eb="2">
      <t>コ</t>
    </rPh>
    <rPh sb="2" eb="3">
      <t>ヒ</t>
    </rPh>
    <phoneticPr fontId="23"/>
  </si>
  <si>
    <t>ページ計</t>
    <rPh sb="3" eb="4">
      <t>ケイ</t>
    </rPh>
    <phoneticPr fontId="23"/>
  </si>
  <si>
    <t>総合計</t>
    <rPh sb="0" eb="3">
      <t>ソウゴウケイ</t>
    </rPh>
    <phoneticPr fontId="23"/>
  </si>
  <si>
    <t>様</t>
    <phoneticPr fontId="23"/>
  </si>
  <si>
    <t>徳島新聞</t>
    <rPh sb="0" eb="1">
      <t>トク</t>
    </rPh>
    <rPh sb="1" eb="2">
      <t>シマ</t>
    </rPh>
    <phoneticPr fontId="5"/>
  </si>
  <si>
    <t>朝日新聞</t>
  </si>
  <si>
    <t>読売新聞</t>
  </si>
  <si>
    <t>毎日新聞</t>
  </si>
  <si>
    <t>日本経済新聞</t>
  </si>
  <si>
    <t>販売店</t>
  </si>
  <si>
    <t>合計</t>
    <rPh sb="0" eb="2">
      <t>ゴウケイ</t>
    </rPh>
    <phoneticPr fontId="5"/>
  </si>
  <si>
    <t>朝刊折込</t>
    <rPh sb="0" eb="2">
      <t>チョウカン</t>
    </rPh>
    <rPh sb="2" eb="4">
      <t>オリコミ</t>
    </rPh>
    <phoneticPr fontId="5"/>
  </si>
  <si>
    <t>摘要</t>
    <rPh sb="0" eb="2">
      <t>テキヨウ</t>
    </rPh>
    <phoneticPr fontId="23"/>
  </si>
  <si>
    <t>地域</t>
    <phoneticPr fontId="5"/>
  </si>
  <si>
    <t>部数</t>
    <phoneticPr fontId="5"/>
  </si>
  <si>
    <t>配布数</t>
    <rPh sb="0" eb="2">
      <t>ハイフ</t>
    </rPh>
    <rPh sb="2" eb="3">
      <t>スウ</t>
    </rPh>
    <phoneticPr fontId="5"/>
  </si>
  <si>
    <t>枚数</t>
    <rPh sb="0" eb="2">
      <t>マイスウ</t>
    </rPh>
    <phoneticPr fontId="23"/>
  </si>
  <si>
    <t>徳島中央</t>
    <rPh sb="0" eb="2">
      <t>トクシマ</t>
    </rPh>
    <rPh sb="2" eb="4">
      <t>チュウオウ</t>
    </rPh>
    <phoneticPr fontId="23"/>
  </si>
  <si>
    <t>内町・新町地区</t>
    <rPh sb="0" eb="2">
      <t>ウチマチ</t>
    </rPh>
    <rPh sb="3" eb="5">
      <t>シンマチ</t>
    </rPh>
    <rPh sb="5" eb="7">
      <t>チク</t>
    </rPh>
    <phoneticPr fontId="5"/>
  </si>
  <si>
    <t>内町</t>
    <rPh sb="0" eb="1">
      <t>ウチ</t>
    </rPh>
    <rPh sb="1" eb="2">
      <t>マチ</t>
    </rPh>
    <phoneticPr fontId="23"/>
  </si>
  <si>
    <t>中央</t>
  </si>
  <si>
    <t>東部</t>
  </si>
  <si>
    <t>内町(朝)</t>
    <rPh sb="0" eb="1">
      <t>ウチ</t>
    </rPh>
    <rPh sb="1" eb="2">
      <t>マチ</t>
    </rPh>
    <phoneticPr fontId="5"/>
  </si>
  <si>
    <t>富田</t>
  </si>
  <si>
    <t>東冨田・西冨田地区</t>
    <rPh sb="0" eb="1">
      <t>ヒガシ</t>
    </rPh>
    <rPh sb="1" eb="3">
      <t>トミタ</t>
    </rPh>
    <rPh sb="4" eb="5">
      <t>ニシ</t>
    </rPh>
    <rPh sb="5" eb="7">
      <t>トミタ</t>
    </rPh>
    <rPh sb="7" eb="9">
      <t>チク</t>
    </rPh>
    <phoneticPr fontId="5"/>
  </si>
  <si>
    <t>昭和町</t>
    <rPh sb="0" eb="1">
      <t>アキラ</t>
    </rPh>
    <rPh sb="1" eb="2">
      <t>ワ</t>
    </rPh>
    <rPh sb="2" eb="3">
      <t>マチ</t>
    </rPh>
    <phoneticPr fontId="23"/>
  </si>
  <si>
    <t>西部</t>
  </si>
  <si>
    <t>昭和町(朝)</t>
    <rPh sb="0" eb="2">
      <t>ショウワ</t>
    </rPh>
    <rPh sb="2" eb="3">
      <t>マチ</t>
    </rPh>
    <phoneticPr fontId="23"/>
  </si>
  <si>
    <t>昭和</t>
    <rPh sb="0" eb="1">
      <t>アキラ</t>
    </rPh>
    <rPh sb="1" eb="2">
      <t>ワ</t>
    </rPh>
    <phoneticPr fontId="5"/>
  </si>
  <si>
    <t>昭和地区・かちどき橋（国道55号より東）</t>
    <rPh sb="0" eb="2">
      <t>ショウワ</t>
    </rPh>
    <rPh sb="2" eb="4">
      <t>チク</t>
    </rPh>
    <rPh sb="9" eb="10">
      <t>ハシ</t>
    </rPh>
    <rPh sb="11" eb="13">
      <t>コクドウ</t>
    </rPh>
    <rPh sb="15" eb="16">
      <t>ゴウ</t>
    </rPh>
    <rPh sb="18" eb="19">
      <t>ヒガシ</t>
    </rPh>
    <phoneticPr fontId="5"/>
  </si>
  <si>
    <t>城北</t>
    <rPh sb="0" eb="1">
      <t>シロ</t>
    </rPh>
    <rPh sb="1" eb="2">
      <t>キタ</t>
    </rPh>
    <phoneticPr fontId="23"/>
  </si>
  <si>
    <t>国府</t>
  </si>
  <si>
    <t>西部(朝)</t>
  </si>
  <si>
    <t>津田</t>
    <rPh sb="0" eb="1">
      <t>ツ</t>
    </rPh>
    <rPh sb="1" eb="2">
      <t>タ</t>
    </rPh>
    <phoneticPr fontId="5"/>
  </si>
  <si>
    <t>津田･新浜町</t>
    <rPh sb="0" eb="2">
      <t>ツダ</t>
    </rPh>
    <rPh sb="3" eb="4">
      <t>シン</t>
    </rPh>
    <rPh sb="4" eb="5">
      <t>ハマ</t>
    </rPh>
    <rPh sb="5" eb="6">
      <t>マチ</t>
    </rPh>
    <phoneticPr fontId="5"/>
  </si>
  <si>
    <t>渭北</t>
    <rPh sb="0" eb="1">
      <t>イ</t>
    </rPh>
    <rPh sb="1" eb="2">
      <t>キタ</t>
    </rPh>
    <phoneticPr fontId="23"/>
  </si>
  <si>
    <t>南部</t>
  </si>
  <si>
    <t>渭北(朝)</t>
    <rPh sb="0" eb="1">
      <t>イ</t>
    </rPh>
    <rPh sb="1" eb="2">
      <t>キタ</t>
    </rPh>
    <phoneticPr fontId="23"/>
  </si>
  <si>
    <t>八万</t>
  </si>
  <si>
    <t>八万地区（県道136号より西側）･方上町･北山町</t>
    <rPh sb="0" eb="2">
      <t>ハチマン</t>
    </rPh>
    <rPh sb="2" eb="4">
      <t>チク</t>
    </rPh>
    <rPh sb="5" eb="7">
      <t>ケンドウ</t>
    </rPh>
    <rPh sb="10" eb="11">
      <t>ゴウ</t>
    </rPh>
    <rPh sb="13" eb="15">
      <t>ニシガワ</t>
    </rPh>
    <rPh sb="17" eb="18">
      <t>ホウ</t>
    </rPh>
    <rPh sb="18" eb="19">
      <t>ウエ</t>
    </rPh>
    <rPh sb="19" eb="20">
      <t>マチ</t>
    </rPh>
    <rPh sb="21" eb="23">
      <t>キタヤマ</t>
    </rPh>
    <rPh sb="23" eb="24">
      <t>マチ</t>
    </rPh>
    <phoneticPr fontId="5"/>
  </si>
  <si>
    <t>東部（旧城東）</t>
    <rPh sb="0" eb="2">
      <t>トウブ</t>
    </rPh>
    <rPh sb="3" eb="4">
      <t>キュウ</t>
    </rPh>
    <rPh sb="4" eb="6">
      <t>ジョウトウ</t>
    </rPh>
    <phoneticPr fontId="23"/>
  </si>
  <si>
    <t>徳島西部（国府）</t>
    <rPh sb="0" eb="2">
      <t>トクシマ</t>
    </rPh>
    <rPh sb="2" eb="4">
      <t>セイブ</t>
    </rPh>
    <rPh sb="5" eb="7">
      <t>コクフ</t>
    </rPh>
    <phoneticPr fontId="23"/>
  </si>
  <si>
    <t>八万西</t>
    <rPh sb="0" eb="1">
      <t>８</t>
    </rPh>
    <rPh sb="1" eb="2">
      <t>ヨロズ</t>
    </rPh>
    <rPh sb="2" eb="3">
      <t>ニシ</t>
    </rPh>
    <phoneticPr fontId="23"/>
  </si>
  <si>
    <t>八万地区</t>
    <rPh sb="0" eb="2">
      <t>ハチマン</t>
    </rPh>
    <rPh sb="2" eb="4">
      <t>チク</t>
    </rPh>
    <phoneticPr fontId="5"/>
  </si>
  <si>
    <t>富田</t>
    <rPh sb="0" eb="1">
      <t>トミ</t>
    </rPh>
    <rPh sb="1" eb="2">
      <t>タ</t>
    </rPh>
    <phoneticPr fontId="23"/>
  </si>
  <si>
    <t>北部</t>
  </si>
  <si>
    <t>富田(朝)</t>
    <rPh sb="0" eb="2">
      <t>トミタ</t>
    </rPh>
    <phoneticPr fontId="23"/>
  </si>
  <si>
    <t>八万東</t>
    <rPh sb="0" eb="1">
      <t>８</t>
    </rPh>
    <rPh sb="1" eb="2">
      <t>ヨロズ</t>
    </rPh>
    <rPh sb="2" eb="3">
      <t>ヒガシ</t>
    </rPh>
    <phoneticPr fontId="23"/>
  </si>
  <si>
    <t>八万地区（県道136号より東側）</t>
    <rPh sb="0" eb="2">
      <t>ハチマン</t>
    </rPh>
    <rPh sb="2" eb="4">
      <t>チク</t>
    </rPh>
    <rPh sb="5" eb="7">
      <t>ケンドウ</t>
    </rPh>
    <rPh sb="10" eb="11">
      <t>ゴウ</t>
    </rPh>
    <rPh sb="13" eb="14">
      <t>ヒガシ</t>
    </rPh>
    <rPh sb="14" eb="15">
      <t>ガワ</t>
    </rPh>
    <phoneticPr fontId="5"/>
  </si>
  <si>
    <t>八万</t>
    <rPh sb="0" eb="1">
      <t>ハチ</t>
    </rPh>
    <rPh sb="1" eb="2">
      <t>マン</t>
    </rPh>
    <phoneticPr fontId="23"/>
  </si>
  <si>
    <t>川内</t>
    <rPh sb="0" eb="1">
      <t>カワ</t>
    </rPh>
    <rPh sb="1" eb="2">
      <t>ウチ</t>
    </rPh>
    <phoneticPr fontId="23"/>
  </si>
  <si>
    <t>八万(朝)</t>
    <rPh sb="0" eb="2">
      <t>ハチマン</t>
    </rPh>
    <phoneticPr fontId="23"/>
  </si>
  <si>
    <t>沖洲</t>
    <rPh sb="0" eb="1">
      <t>オキ</t>
    </rPh>
    <rPh sb="1" eb="2">
      <t>ス</t>
    </rPh>
    <phoneticPr fontId="23"/>
  </si>
  <si>
    <t>金沢・北沖洲・東沖洲・南沖洲</t>
    <rPh sb="0" eb="2">
      <t>カナザワ</t>
    </rPh>
    <rPh sb="3" eb="4">
      <t>キタ</t>
    </rPh>
    <rPh sb="4" eb="5">
      <t>オキ</t>
    </rPh>
    <rPh sb="5" eb="6">
      <t>ス</t>
    </rPh>
    <rPh sb="7" eb="8">
      <t>ヒガシ</t>
    </rPh>
    <rPh sb="8" eb="9">
      <t>オキ</t>
    </rPh>
    <rPh sb="9" eb="10">
      <t>ス</t>
    </rPh>
    <rPh sb="11" eb="12">
      <t>ミナミ</t>
    </rPh>
    <rPh sb="12" eb="13">
      <t>オキ</t>
    </rPh>
    <rPh sb="13" eb="14">
      <t>ス</t>
    </rPh>
    <phoneticPr fontId="5"/>
  </si>
  <si>
    <t>国府</t>
    <rPh sb="0" eb="1">
      <t>コク</t>
    </rPh>
    <rPh sb="1" eb="2">
      <t>フ</t>
    </rPh>
    <phoneticPr fontId="23"/>
  </si>
  <si>
    <t>国府(朝)</t>
  </si>
  <si>
    <t>福島末広</t>
    <rPh sb="0" eb="2">
      <t>フクシマ</t>
    </rPh>
    <rPh sb="2" eb="4">
      <t>スエヒロ</t>
    </rPh>
    <phoneticPr fontId="23"/>
  </si>
  <si>
    <t>福島･安宅･新南福島･末広･南末広町･大和町</t>
    <rPh sb="0" eb="2">
      <t>フクシマ</t>
    </rPh>
    <rPh sb="3" eb="4">
      <t>アン</t>
    </rPh>
    <rPh sb="4" eb="5">
      <t>タク</t>
    </rPh>
    <rPh sb="6" eb="7">
      <t>シン</t>
    </rPh>
    <rPh sb="7" eb="8">
      <t>ミナミ</t>
    </rPh>
    <rPh sb="8" eb="9">
      <t>フク</t>
    </rPh>
    <rPh sb="9" eb="10">
      <t>シマ</t>
    </rPh>
    <phoneticPr fontId="5"/>
  </si>
  <si>
    <t>城東</t>
    <rPh sb="0" eb="1">
      <t>ジョウ</t>
    </rPh>
    <rPh sb="1" eb="2">
      <t>ヒガシ</t>
    </rPh>
    <phoneticPr fontId="5"/>
  </si>
  <si>
    <t>北常三島・中常三島・南常三島・城東・住吉</t>
    <rPh sb="0" eb="1">
      <t>キタ</t>
    </rPh>
    <rPh sb="1" eb="2">
      <t>ツネ</t>
    </rPh>
    <rPh sb="2" eb="3">
      <t>サン</t>
    </rPh>
    <rPh sb="3" eb="4">
      <t>シマ</t>
    </rPh>
    <rPh sb="5" eb="6">
      <t>ナカ</t>
    </rPh>
    <rPh sb="6" eb="7">
      <t>ツネ</t>
    </rPh>
    <rPh sb="7" eb="8">
      <t>サン</t>
    </rPh>
    <rPh sb="8" eb="9">
      <t>シマ</t>
    </rPh>
    <rPh sb="10" eb="11">
      <t>ミナミ</t>
    </rPh>
    <rPh sb="11" eb="12">
      <t>ツネ</t>
    </rPh>
    <rPh sb="12" eb="13">
      <t>サン</t>
    </rPh>
    <rPh sb="13" eb="14">
      <t>シマ</t>
    </rPh>
    <rPh sb="15" eb="17">
      <t>ジョウトウ</t>
    </rPh>
    <rPh sb="18" eb="20">
      <t>スミヨシ</t>
    </rPh>
    <phoneticPr fontId="5"/>
  </si>
  <si>
    <t>助任</t>
    <rPh sb="0" eb="2">
      <t>スケトウ</t>
    </rPh>
    <phoneticPr fontId="23"/>
  </si>
  <si>
    <t>渭北地区</t>
    <rPh sb="0" eb="2">
      <t>イホク</t>
    </rPh>
    <rPh sb="2" eb="4">
      <t>チク</t>
    </rPh>
    <phoneticPr fontId="5"/>
  </si>
  <si>
    <t>佐古</t>
    <rPh sb="0" eb="1">
      <t>サ</t>
    </rPh>
    <rPh sb="1" eb="2">
      <t>フル</t>
    </rPh>
    <phoneticPr fontId="23"/>
  </si>
  <si>
    <t>佐古一～八番町・南佐古・北佐古・佐古山町</t>
    <rPh sb="0" eb="2">
      <t>サコ</t>
    </rPh>
    <rPh sb="2" eb="3">
      <t>イチ</t>
    </rPh>
    <rPh sb="4" eb="6">
      <t>ハチバン</t>
    </rPh>
    <rPh sb="6" eb="7">
      <t>マチ</t>
    </rPh>
    <rPh sb="8" eb="9">
      <t>ミナミ</t>
    </rPh>
    <rPh sb="9" eb="11">
      <t>サコ</t>
    </rPh>
    <rPh sb="12" eb="13">
      <t>キタ</t>
    </rPh>
    <rPh sb="13" eb="15">
      <t>サコ</t>
    </rPh>
    <rPh sb="16" eb="18">
      <t>サコ</t>
    </rPh>
    <rPh sb="18" eb="19">
      <t>ヤマ</t>
    </rPh>
    <rPh sb="19" eb="20">
      <t>マチ</t>
    </rPh>
    <phoneticPr fontId="5"/>
  </si>
  <si>
    <t>田宮</t>
    <rPh sb="0" eb="1">
      <t>タ</t>
    </rPh>
    <rPh sb="1" eb="2">
      <t>ミヤ</t>
    </rPh>
    <phoneticPr fontId="23"/>
  </si>
  <si>
    <t>北田宮・南田宮</t>
    <rPh sb="0" eb="1">
      <t>キタ</t>
    </rPh>
    <rPh sb="1" eb="3">
      <t>タミヤ</t>
    </rPh>
    <rPh sb="4" eb="5">
      <t>ミナミ</t>
    </rPh>
    <rPh sb="5" eb="7">
      <t>タミヤ</t>
    </rPh>
    <phoneticPr fontId="5"/>
  </si>
  <si>
    <t>矢三</t>
    <rPh sb="0" eb="1">
      <t>ヤ</t>
    </rPh>
    <rPh sb="1" eb="2">
      <t>サン</t>
    </rPh>
    <phoneticPr fontId="23"/>
  </si>
  <si>
    <t>北矢三・南矢三・春日</t>
    <rPh sb="0" eb="1">
      <t>キタ</t>
    </rPh>
    <rPh sb="1" eb="2">
      <t>ヤ</t>
    </rPh>
    <rPh sb="2" eb="3">
      <t>サン</t>
    </rPh>
    <rPh sb="4" eb="5">
      <t>ミナミ</t>
    </rPh>
    <rPh sb="5" eb="6">
      <t>ヤ</t>
    </rPh>
    <rPh sb="6" eb="7">
      <t>サン</t>
    </rPh>
    <rPh sb="8" eb="10">
      <t>カスガ</t>
    </rPh>
    <phoneticPr fontId="5"/>
  </si>
  <si>
    <t>加茂名南</t>
    <rPh sb="0" eb="2">
      <t>カモ</t>
    </rPh>
    <rPh sb="2" eb="3">
      <t>ナ</t>
    </rPh>
    <rPh sb="3" eb="4">
      <t>ミナミ</t>
    </rPh>
    <phoneticPr fontId="23"/>
  </si>
  <si>
    <t>（国道192号より南）蔵本･南蔵本･庄町･南庄町･鮎喰･加茂名･名東町</t>
    <rPh sb="1" eb="3">
      <t>コクドウ</t>
    </rPh>
    <rPh sb="6" eb="7">
      <t>ゴウ</t>
    </rPh>
    <rPh sb="9" eb="10">
      <t>ミナミ</t>
    </rPh>
    <rPh sb="25" eb="26">
      <t>アユ</t>
    </rPh>
    <rPh sb="26" eb="27">
      <t>ク</t>
    </rPh>
    <rPh sb="28" eb="30">
      <t>カモ</t>
    </rPh>
    <rPh sb="30" eb="31">
      <t>ナ</t>
    </rPh>
    <rPh sb="32" eb="34">
      <t>ミョウドウ</t>
    </rPh>
    <rPh sb="34" eb="35">
      <t>マチ</t>
    </rPh>
    <phoneticPr fontId="5"/>
  </si>
  <si>
    <t>加茂名北</t>
    <rPh sb="0" eb="2">
      <t>カモ</t>
    </rPh>
    <rPh sb="2" eb="3">
      <t>ナ</t>
    </rPh>
    <rPh sb="3" eb="4">
      <t>キタ</t>
    </rPh>
    <phoneticPr fontId="23"/>
  </si>
  <si>
    <t>（国道192号より北）鮎喰･蔵本元町･蔵本･庄町･春日町･島田･不動</t>
    <rPh sb="1" eb="3">
      <t>コクドウ</t>
    </rPh>
    <rPh sb="6" eb="7">
      <t>ゴウ</t>
    </rPh>
    <rPh sb="9" eb="10">
      <t>キタ</t>
    </rPh>
    <rPh sb="11" eb="12">
      <t>アユ</t>
    </rPh>
    <rPh sb="12" eb="13">
      <t>ク</t>
    </rPh>
    <rPh sb="14" eb="18">
      <t>クラモトモトマチ</t>
    </rPh>
    <rPh sb="19" eb="21">
      <t>クラモト</t>
    </rPh>
    <rPh sb="22" eb="24">
      <t>ショウマチ</t>
    </rPh>
    <rPh sb="25" eb="27">
      <t>カスガ</t>
    </rPh>
    <rPh sb="27" eb="28">
      <t>マチ</t>
    </rPh>
    <rPh sb="29" eb="31">
      <t>シマダ</t>
    </rPh>
    <rPh sb="30" eb="31">
      <t>ムラシマ</t>
    </rPh>
    <rPh sb="32" eb="34">
      <t>フドウ</t>
    </rPh>
    <phoneticPr fontId="5"/>
  </si>
  <si>
    <t>上八万</t>
    <rPh sb="0" eb="1">
      <t>ウエ</t>
    </rPh>
    <rPh sb="1" eb="2">
      <t>ハチ</t>
    </rPh>
    <rPh sb="2" eb="3">
      <t>マン</t>
    </rPh>
    <phoneticPr fontId="23"/>
  </si>
  <si>
    <t>上八万・入田・一宮・下町</t>
    <rPh sb="0" eb="1">
      <t>ウエ</t>
    </rPh>
    <rPh sb="1" eb="3">
      <t>ハチマン</t>
    </rPh>
    <rPh sb="4" eb="5">
      <t>イ</t>
    </rPh>
    <rPh sb="5" eb="6">
      <t>タ</t>
    </rPh>
    <rPh sb="7" eb="9">
      <t>イチミヤ</t>
    </rPh>
    <rPh sb="10" eb="12">
      <t>シタマチ</t>
    </rPh>
    <phoneticPr fontId="5"/>
  </si>
  <si>
    <t>勝占</t>
  </si>
  <si>
    <t>大松・勝占・雑賀・三軒屋・西須賀町</t>
    <rPh sb="0" eb="1">
      <t>ダイ</t>
    </rPh>
    <rPh sb="1" eb="2">
      <t>マツ</t>
    </rPh>
    <rPh sb="3" eb="4">
      <t>カツ</t>
    </rPh>
    <rPh sb="4" eb="5">
      <t>シ</t>
    </rPh>
    <rPh sb="6" eb="7">
      <t>ザツ</t>
    </rPh>
    <rPh sb="7" eb="8">
      <t>ガ</t>
    </rPh>
    <rPh sb="9" eb="11">
      <t>サンケン</t>
    </rPh>
    <rPh sb="11" eb="12">
      <t>ヤ</t>
    </rPh>
    <rPh sb="13" eb="17">
      <t>ニシズカチョウ</t>
    </rPh>
    <phoneticPr fontId="5"/>
  </si>
  <si>
    <t>多家良</t>
  </si>
  <si>
    <t>徳島市分1,450枚･佐那河内600枚 丈六・渋野・飯谷・多家良・八多町・佐那河内村</t>
    <rPh sb="0" eb="3">
      <t>トクシマシ</t>
    </rPh>
    <rPh sb="3" eb="4">
      <t>ブン</t>
    </rPh>
    <rPh sb="9" eb="10">
      <t>マイ</t>
    </rPh>
    <rPh sb="11" eb="12">
      <t>サナ</t>
    </rPh>
    <rPh sb="12" eb="13">
      <t>ナ</t>
    </rPh>
    <rPh sb="13" eb="15">
      <t>コウチ</t>
    </rPh>
    <rPh sb="18" eb="19">
      <t>マイ</t>
    </rPh>
    <rPh sb="20" eb="22">
      <t>ジョウロク</t>
    </rPh>
    <rPh sb="23" eb="25">
      <t>シブノ</t>
    </rPh>
    <rPh sb="26" eb="28">
      <t>イイタニ</t>
    </rPh>
    <rPh sb="29" eb="30">
      <t>タ</t>
    </rPh>
    <rPh sb="30" eb="31">
      <t>イエ</t>
    </rPh>
    <rPh sb="31" eb="32">
      <t>リョウ</t>
    </rPh>
    <rPh sb="33" eb="34">
      <t>ハチ</t>
    </rPh>
    <rPh sb="34" eb="35">
      <t>オオ</t>
    </rPh>
    <rPh sb="35" eb="36">
      <t>マチ</t>
    </rPh>
    <rPh sb="37" eb="41">
      <t>サナゴウチ</t>
    </rPh>
    <rPh sb="41" eb="42">
      <t>ソン</t>
    </rPh>
    <phoneticPr fontId="5"/>
  </si>
  <si>
    <t>論田</t>
  </si>
  <si>
    <t>論田・大原町</t>
    <rPh sb="0" eb="1">
      <t>ロン</t>
    </rPh>
    <rPh sb="1" eb="2">
      <t>タ</t>
    </rPh>
    <rPh sb="3" eb="5">
      <t>オオハラ</t>
    </rPh>
    <rPh sb="5" eb="6">
      <t>マチ</t>
    </rPh>
    <phoneticPr fontId="5"/>
  </si>
  <si>
    <t>川内</t>
  </si>
  <si>
    <t>川内町（11号ﾊﾞｲﾊﾟｽ以西）</t>
    <rPh sb="0" eb="1">
      <t>カワ</t>
    </rPh>
    <rPh sb="1" eb="2">
      <t>ウチ</t>
    </rPh>
    <rPh sb="2" eb="3">
      <t>マチ</t>
    </rPh>
    <rPh sb="6" eb="7">
      <t>ゴウ</t>
    </rPh>
    <rPh sb="13" eb="14">
      <t>イナン</t>
    </rPh>
    <rPh sb="14" eb="15">
      <t>ニシ</t>
    </rPh>
    <phoneticPr fontId="5"/>
  </si>
  <si>
    <t>川内東</t>
  </si>
  <si>
    <t>川内町（11号ﾊﾞｲﾊﾟｽ以東）</t>
    <rPh sb="0" eb="1">
      <t>カワ</t>
    </rPh>
    <rPh sb="1" eb="2">
      <t>ウチ</t>
    </rPh>
    <rPh sb="2" eb="3">
      <t>マチ</t>
    </rPh>
    <rPh sb="14" eb="15">
      <t>ヒガシ</t>
    </rPh>
    <phoneticPr fontId="5"/>
  </si>
  <si>
    <t>国府町（JR徳島線より北）</t>
    <rPh sb="0" eb="2">
      <t>コクフ</t>
    </rPh>
    <rPh sb="2" eb="3">
      <t>マチ</t>
    </rPh>
    <rPh sb="6" eb="8">
      <t>トクシマ</t>
    </rPh>
    <rPh sb="8" eb="9">
      <t>セン</t>
    </rPh>
    <rPh sb="11" eb="12">
      <t>キタ</t>
    </rPh>
    <phoneticPr fontId="5"/>
  </si>
  <si>
    <t>国府南</t>
  </si>
  <si>
    <t>国府町（JR徳島線より南）、石井町（一部）</t>
    <rPh sb="0" eb="2">
      <t>コクフ</t>
    </rPh>
    <rPh sb="2" eb="3">
      <t>マチ</t>
    </rPh>
    <rPh sb="6" eb="8">
      <t>トクシマ</t>
    </rPh>
    <rPh sb="8" eb="9">
      <t>セン</t>
    </rPh>
    <rPh sb="11" eb="12">
      <t>ミナミ</t>
    </rPh>
    <rPh sb="14" eb="16">
      <t>イシイ</t>
    </rPh>
    <rPh sb="16" eb="17">
      <t>マチ</t>
    </rPh>
    <rPh sb="18" eb="20">
      <t>イチブ</t>
    </rPh>
    <phoneticPr fontId="5"/>
  </si>
  <si>
    <t>小計</t>
  </si>
  <si>
    <t>南浜</t>
  </si>
  <si>
    <t>撫養町（木津･南浜･斎田）大津町（一部）</t>
    <rPh sb="1" eb="2">
      <t>ヨウイク</t>
    </rPh>
    <rPh sb="2" eb="3">
      <t>マチ</t>
    </rPh>
    <rPh sb="4" eb="5">
      <t>キ</t>
    </rPh>
    <rPh sb="5" eb="6">
      <t>ツ</t>
    </rPh>
    <rPh sb="7" eb="9">
      <t>ミナミハマ</t>
    </rPh>
    <rPh sb="10" eb="12">
      <t>サイタ</t>
    </rPh>
    <rPh sb="13" eb="16">
      <t>オオツマチ</t>
    </rPh>
    <rPh sb="17" eb="19">
      <t>イチブ</t>
    </rPh>
    <phoneticPr fontId="5"/>
  </si>
  <si>
    <t>鳴門</t>
  </si>
  <si>
    <t>桑島</t>
  </si>
  <si>
    <t>撫養町（大桑島･小桑島･黒崎）</t>
    <rPh sb="4" eb="7">
      <t>オオクワジマ</t>
    </rPh>
    <rPh sb="8" eb="9">
      <t>コ</t>
    </rPh>
    <rPh sb="9" eb="11">
      <t>クワジマ</t>
    </rPh>
    <rPh sb="12" eb="14">
      <t>クロサキ</t>
    </rPh>
    <phoneticPr fontId="23"/>
  </si>
  <si>
    <t>鳴門北</t>
    <rPh sb="2" eb="3">
      <t>キタ</t>
    </rPh>
    <phoneticPr fontId="23"/>
  </si>
  <si>
    <t>鳴門町</t>
    <rPh sb="0" eb="2">
      <t>ナルト</t>
    </rPh>
    <rPh sb="2" eb="3">
      <t>マチ</t>
    </rPh>
    <phoneticPr fontId="5"/>
  </si>
  <si>
    <t>立岩</t>
  </si>
  <si>
    <t>撫養町（立岩･北浜･弁財天･岡崎･林崎）</t>
    <rPh sb="4" eb="6">
      <t>タテイワ</t>
    </rPh>
    <rPh sb="7" eb="9">
      <t>キタハマ</t>
    </rPh>
    <rPh sb="10" eb="13">
      <t>ベンザイテン</t>
    </rPh>
    <rPh sb="14" eb="16">
      <t>オカザキ</t>
    </rPh>
    <rPh sb="17" eb="18">
      <t>リン</t>
    </rPh>
    <rPh sb="18" eb="19">
      <t>ザキ</t>
    </rPh>
    <phoneticPr fontId="5"/>
  </si>
  <si>
    <t>瀬戸</t>
  </si>
  <si>
    <t>瀬戸町･北灘町</t>
    <rPh sb="0" eb="3">
      <t>セトチョウ</t>
    </rPh>
    <rPh sb="4" eb="5">
      <t>キタ</t>
    </rPh>
    <rPh sb="5" eb="6">
      <t>カミナダ</t>
    </rPh>
    <rPh sb="6" eb="7">
      <t>マチ</t>
    </rPh>
    <phoneticPr fontId="5"/>
  </si>
  <si>
    <t>大津</t>
  </si>
  <si>
    <t>大津町･里浦町</t>
    <rPh sb="0" eb="2">
      <t>オオツ</t>
    </rPh>
    <rPh sb="2" eb="3">
      <t>マチ</t>
    </rPh>
    <rPh sb="4" eb="5">
      <t>サト</t>
    </rPh>
    <rPh sb="5" eb="6">
      <t>ウラ</t>
    </rPh>
    <rPh sb="6" eb="7">
      <t>マチ</t>
    </rPh>
    <phoneticPr fontId="5"/>
  </si>
  <si>
    <t>堀江</t>
  </si>
  <si>
    <t>大麻町（旧堀江）</t>
    <rPh sb="0" eb="3">
      <t>オオアサチョウ</t>
    </rPh>
    <rPh sb="4" eb="5">
      <t>キュウ</t>
    </rPh>
    <rPh sb="5" eb="7">
      <t>ホリエ</t>
    </rPh>
    <phoneticPr fontId="5"/>
  </si>
  <si>
    <t>板東</t>
  </si>
  <si>
    <t>大麻町（旧板東）</t>
    <rPh sb="0" eb="2">
      <t>オオアサ</t>
    </rPh>
    <rPh sb="2" eb="3">
      <t>マチ</t>
    </rPh>
    <rPh sb="4" eb="5">
      <t>キュウ</t>
    </rPh>
    <rPh sb="5" eb="7">
      <t>バンドウ</t>
    </rPh>
    <phoneticPr fontId="5"/>
  </si>
  <si>
    <t>※印は合売店です。他紙（朝日・読売・毎日・サンケイ・日経）を取り扱っている販売店についてはその部数を含めております。</t>
    <rPh sb="1" eb="2">
      <t>イン</t>
    </rPh>
    <rPh sb="3" eb="4">
      <t>ゴウ</t>
    </rPh>
    <rPh sb="4" eb="5">
      <t>ウ</t>
    </rPh>
    <rPh sb="5" eb="6">
      <t>テン</t>
    </rPh>
    <rPh sb="9" eb="10">
      <t>タ</t>
    </rPh>
    <rPh sb="10" eb="11">
      <t>シ</t>
    </rPh>
    <rPh sb="12" eb="14">
      <t>アサヒ</t>
    </rPh>
    <rPh sb="15" eb="17">
      <t>ヨミウリ</t>
    </rPh>
    <rPh sb="18" eb="20">
      <t>マイニチ</t>
    </rPh>
    <rPh sb="26" eb="28">
      <t>ニッケイ</t>
    </rPh>
    <rPh sb="30" eb="31">
      <t>ト</t>
    </rPh>
    <rPh sb="32" eb="33">
      <t>アツカ</t>
    </rPh>
    <rPh sb="37" eb="40">
      <t>ハンバイテン</t>
    </rPh>
    <rPh sb="47" eb="49">
      <t>ブスウ</t>
    </rPh>
    <rPh sb="50" eb="51">
      <t>フク</t>
    </rPh>
    <phoneticPr fontId="23"/>
  </si>
  <si>
    <t>★ポスティングについて</t>
  </si>
  <si>
    <t>・集合住宅を中心に、アクティブ世代（30-40代）（新聞未読者）に効果的にポスティングします。</t>
    <phoneticPr fontId="23"/>
  </si>
  <si>
    <t>・朝刊配達時に配布※原則としてAM9:00までに完了。</t>
  </si>
  <si>
    <t>•「新聞折込」と「ポスティング」を併用して販売店の配達エリアを網羅する形になりますので、新聞折込にて配布される場合があります。</t>
    <phoneticPr fontId="23"/>
  </si>
  <si>
    <t>•ポスティングのみの配布はお受けできません。原則として同日に新聞折込をして頂いた販売店での発注のみお受けします。</t>
    <phoneticPr fontId="23"/>
  </si>
  <si>
    <t>サイズ</t>
    <phoneticPr fontId="23"/>
  </si>
  <si>
    <t>様</t>
    <rPh sb="0" eb="1">
      <t>サマ</t>
    </rPh>
    <phoneticPr fontId="23"/>
  </si>
  <si>
    <t>小松島市</t>
    <rPh sb="0" eb="4">
      <t>コマツシマシ</t>
    </rPh>
    <phoneticPr fontId="5"/>
  </si>
  <si>
    <t>小松島</t>
  </si>
  <si>
    <t>小松島北</t>
    <rPh sb="3" eb="4">
      <t>キタ</t>
    </rPh>
    <phoneticPr fontId="23"/>
  </si>
  <si>
    <t>小松島南</t>
    <phoneticPr fontId="23"/>
  </si>
  <si>
    <t>立江</t>
  </si>
  <si>
    <t>阿南市羽ノ浦町1,470枚含む</t>
    <rPh sb="0" eb="3">
      <t>アナンシ</t>
    </rPh>
    <rPh sb="3" eb="6">
      <t>ハノウラ</t>
    </rPh>
    <rPh sb="6" eb="7">
      <t>マチ</t>
    </rPh>
    <rPh sb="12" eb="13">
      <t>マイ</t>
    </rPh>
    <rPh sb="13" eb="14">
      <t>フク</t>
    </rPh>
    <phoneticPr fontId="5"/>
  </si>
  <si>
    <t>赤石</t>
  </si>
  <si>
    <t>阿南市</t>
    <rPh sb="0" eb="3">
      <t>アナンシ</t>
    </rPh>
    <phoneticPr fontId="23"/>
  </si>
  <si>
    <t>大野宝田</t>
    <rPh sb="2" eb="4">
      <t>タカラタ</t>
    </rPh>
    <phoneticPr fontId="23"/>
  </si>
  <si>
    <t>阿南市</t>
    <rPh sb="0" eb="2">
      <t>アナン</t>
    </rPh>
    <rPh sb="2" eb="3">
      <t>シ</t>
    </rPh>
    <phoneticPr fontId="23"/>
  </si>
  <si>
    <t>阿南</t>
  </si>
  <si>
    <t>阿南東</t>
  </si>
  <si>
    <t>桑野鷲敷</t>
    <rPh sb="0" eb="2">
      <t>クワノ</t>
    </rPh>
    <rPh sb="2" eb="4">
      <t>ワジキ</t>
    </rPh>
    <phoneticPr fontId="23"/>
  </si>
  <si>
    <t>阿南市分1,730枚那賀郡分650枚</t>
    <rPh sb="0" eb="2">
      <t>アナン</t>
    </rPh>
    <rPh sb="2" eb="3">
      <t>シ</t>
    </rPh>
    <rPh sb="3" eb="4">
      <t>ブン</t>
    </rPh>
    <rPh sb="9" eb="10">
      <t>マイ</t>
    </rPh>
    <rPh sb="10" eb="11">
      <t>ナ</t>
    </rPh>
    <rPh sb="11" eb="12">
      <t>ガ</t>
    </rPh>
    <rPh sb="12" eb="13">
      <t>グン</t>
    </rPh>
    <rPh sb="13" eb="14">
      <t>ブン</t>
    </rPh>
    <rPh sb="17" eb="18">
      <t>マイ</t>
    </rPh>
    <phoneticPr fontId="5"/>
  </si>
  <si>
    <t>津乃峰</t>
  </si>
  <si>
    <t>福井</t>
  </si>
  <si>
    <t>那賀川</t>
    <rPh sb="0" eb="1">
      <t>ナ</t>
    </rPh>
    <rPh sb="1" eb="2">
      <t>ガ</t>
    </rPh>
    <rPh sb="2" eb="3">
      <t>カワ</t>
    </rPh>
    <phoneticPr fontId="23"/>
  </si>
  <si>
    <t>阿南市（那賀川町）</t>
    <rPh sb="0" eb="3">
      <t>アナンシ</t>
    </rPh>
    <rPh sb="4" eb="7">
      <t>ナカガワ</t>
    </rPh>
    <rPh sb="7" eb="8">
      <t>マチ</t>
    </rPh>
    <phoneticPr fontId="5"/>
  </si>
  <si>
    <t>羽ノ浦南</t>
    <phoneticPr fontId="23"/>
  </si>
  <si>
    <t>阿南市（羽ノ浦町）</t>
    <rPh sb="0" eb="3">
      <t>アナンシ</t>
    </rPh>
    <rPh sb="4" eb="5">
      <t>ハ</t>
    </rPh>
    <rPh sb="6" eb="7">
      <t>ウラ</t>
    </rPh>
    <rPh sb="7" eb="8">
      <t>マチ</t>
    </rPh>
    <phoneticPr fontId="5"/>
  </si>
  <si>
    <t>羽ノ浦</t>
  </si>
  <si>
    <t>勝浦郡</t>
    <rPh sb="0" eb="2">
      <t>カツウラ</t>
    </rPh>
    <rPh sb="2" eb="3">
      <t>グン</t>
    </rPh>
    <phoneticPr fontId="5"/>
  </si>
  <si>
    <t>勝浦</t>
    <rPh sb="0" eb="1">
      <t>カチ</t>
    </rPh>
    <rPh sb="1" eb="2">
      <t>ウラ</t>
    </rPh>
    <phoneticPr fontId="23"/>
  </si>
  <si>
    <t>勝浦町、上勝町</t>
    <rPh sb="0" eb="2">
      <t>カツウラ</t>
    </rPh>
    <rPh sb="2" eb="3">
      <t>マチ</t>
    </rPh>
    <rPh sb="4" eb="5">
      <t>ウエ</t>
    </rPh>
    <rPh sb="5" eb="6">
      <t>カツ</t>
    </rPh>
    <rPh sb="6" eb="7">
      <t>マチ</t>
    </rPh>
    <phoneticPr fontId="5"/>
  </si>
  <si>
    <t>石井</t>
  </si>
  <si>
    <t>石井町</t>
    <rPh sb="0" eb="2">
      <t>イシイ</t>
    </rPh>
    <rPh sb="2" eb="3">
      <t>マチ</t>
    </rPh>
    <phoneticPr fontId="23"/>
  </si>
  <si>
    <t>石井西</t>
  </si>
  <si>
    <t>石井町（浦庄･高原）</t>
    <rPh sb="0" eb="2">
      <t>イシイ</t>
    </rPh>
    <rPh sb="2" eb="3">
      <t>マチ</t>
    </rPh>
    <rPh sb="4" eb="5">
      <t>ウラ</t>
    </rPh>
    <rPh sb="5" eb="6">
      <t>ショウ</t>
    </rPh>
    <rPh sb="7" eb="9">
      <t>タカハラ</t>
    </rPh>
    <phoneticPr fontId="23"/>
  </si>
  <si>
    <t>神山</t>
    <rPh sb="0" eb="1">
      <t>カミ</t>
    </rPh>
    <rPh sb="1" eb="2">
      <t>ヤマ</t>
    </rPh>
    <phoneticPr fontId="23"/>
  </si>
  <si>
    <t>神山町</t>
    <rPh sb="0" eb="2">
      <t>カミヤマ</t>
    </rPh>
    <rPh sb="2" eb="3">
      <t>マチ</t>
    </rPh>
    <phoneticPr fontId="23"/>
  </si>
  <si>
    <t>丹生谷</t>
  </si>
  <si>
    <t>那賀町（旧上那賀町･旧木沢村･旧木頭村・旧相生町）</t>
    <rPh sb="0" eb="2">
      <t>ナカ</t>
    </rPh>
    <rPh sb="2" eb="3">
      <t>マチ</t>
    </rPh>
    <rPh sb="4" eb="5">
      <t>キュウ</t>
    </rPh>
    <rPh sb="5" eb="6">
      <t>ウエ</t>
    </rPh>
    <rPh sb="6" eb="8">
      <t>ナカ</t>
    </rPh>
    <rPh sb="8" eb="9">
      <t>チョウ</t>
    </rPh>
    <rPh sb="10" eb="11">
      <t>キュウ</t>
    </rPh>
    <rPh sb="11" eb="12">
      <t>キ</t>
    </rPh>
    <rPh sb="12" eb="13">
      <t>サワ</t>
    </rPh>
    <rPh sb="13" eb="14">
      <t>ムラ</t>
    </rPh>
    <rPh sb="15" eb="16">
      <t>キュウ</t>
    </rPh>
    <rPh sb="16" eb="19">
      <t>キトウソン</t>
    </rPh>
    <rPh sb="20" eb="21">
      <t>キュウ</t>
    </rPh>
    <rPh sb="21" eb="23">
      <t>アイオイ</t>
    </rPh>
    <rPh sb="23" eb="24">
      <t>マチ</t>
    </rPh>
    <phoneticPr fontId="5"/>
  </si>
  <si>
    <t>一条御所</t>
    <phoneticPr fontId="23"/>
  </si>
  <si>
    <t>旧吉野町900枚･旧土成町730枚</t>
    <rPh sb="0" eb="1">
      <t>キュウ</t>
    </rPh>
    <rPh sb="1" eb="3">
      <t>ヨシノチョウ</t>
    </rPh>
    <rPh sb="3" eb="4">
      <t>チョウ</t>
    </rPh>
    <rPh sb="7" eb="8">
      <t>マイ</t>
    </rPh>
    <rPh sb="9" eb="10">
      <t>キュウ</t>
    </rPh>
    <rPh sb="10" eb="13">
      <t>ドナリチョウ</t>
    </rPh>
    <phoneticPr fontId="5"/>
  </si>
  <si>
    <t>土成</t>
  </si>
  <si>
    <t>旧吉野町700枚･旧土成町1,030枚</t>
    <rPh sb="0" eb="1">
      <t>キュウ</t>
    </rPh>
    <rPh sb="1" eb="3">
      <t>ヨシノ</t>
    </rPh>
    <rPh sb="3" eb="4">
      <t>マチ</t>
    </rPh>
    <rPh sb="9" eb="10">
      <t>キュウ</t>
    </rPh>
    <rPh sb="10" eb="12">
      <t>ドナリ</t>
    </rPh>
    <rPh sb="12" eb="13">
      <t>マチ</t>
    </rPh>
    <rPh sb="18" eb="19">
      <t>マイ</t>
    </rPh>
    <phoneticPr fontId="5"/>
  </si>
  <si>
    <t>市場</t>
  </si>
  <si>
    <t>市場町</t>
    <rPh sb="0" eb="3">
      <t>イチバチョウ</t>
    </rPh>
    <phoneticPr fontId="5"/>
  </si>
  <si>
    <t>阿波</t>
  </si>
  <si>
    <t>阿波町</t>
    <rPh sb="0" eb="2">
      <t>アワ</t>
    </rPh>
    <rPh sb="2" eb="3">
      <t>マチ</t>
    </rPh>
    <phoneticPr fontId="5"/>
  </si>
  <si>
    <t>摘要</t>
    <rPh sb="0" eb="2">
      <t>テキヨウ</t>
    </rPh>
    <phoneticPr fontId="5"/>
  </si>
  <si>
    <t>板野郡</t>
    <rPh sb="0" eb="1">
      <t>イタ</t>
    </rPh>
    <rPh sb="1" eb="2">
      <t>ノ</t>
    </rPh>
    <rPh sb="2" eb="3">
      <t>グン</t>
    </rPh>
    <phoneticPr fontId="5"/>
  </si>
  <si>
    <t>北島</t>
  </si>
  <si>
    <t>北島町</t>
    <rPh sb="0" eb="3">
      <t>キタジマチョウ</t>
    </rPh>
    <phoneticPr fontId="5"/>
  </si>
  <si>
    <t>北島南</t>
    <rPh sb="0" eb="1">
      <t>キタ</t>
    </rPh>
    <rPh sb="1" eb="2">
      <t>シマ</t>
    </rPh>
    <rPh sb="2" eb="3">
      <t>ミナミ</t>
    </rPh>
    <phoneticPr fontId="23"/>
  </si>
  <si>
    <t>松茂</t>
  </si>
  <si>
    <t>松茂町</t>
    <rPh sb="0" eb="2">
      <t>マツシゲ</t>
    </rPh>
    <rPh sb="2" eb="3">
      <t>マチ</t>
    </rPh>
    <phoneticPr fontId="5"/>
  </si>
  <si>
    <t>藍園</t>
  </si>
  <si>
    <t>藍住町</t>
    <rPh sb="0" eb="3">
      <t>アイズミチョウ</t>
    </rPh>
    <phoneticPr fontId="5"/>
  </si>
  <si>
    <t>勝瑞</t>
  </si>
  <si>
    <t>藍住町5,120枚、徳島市応神町1,170枚</t>
    <rPh sb="0" eb="3">
      <t>アイズミチョウ</t>
    </rPh>
    <rPh sb="8" eb="9">
      <t>マイ</t>
    </rPh>
    <rPh sb="10" eb="13">
      <t>トクシマシ</t>
    </rPh>
    <rPh sb="13" eb="15">
      <t>オウジン</t>
    </rPh>
    <rPh sb="15" eb="16">
      <t>マチ</t>
    </rPh>
    <rPh sb="21" eb="22">
      <t>マイ</t>
    </rPh>
    <phoneticPr fontId="5"/>
  </si>
  <si>
    <t>藍住</t>
  </si>
  <si>
    <t>板野</t>
  </si>
  <si>
    <t>板野町</t>
    <rPh sb="0" eb="2">
      <t>イタノ</t>
    </rPh>
    <rPh sb="2" eb="3">
      <t>マチ</t>
    </rPh>
    <phoneticPr fontId="5"/>
  </si>
  <si>
    <t>上板</t>
    <rPh sb="0" eb="1">
      <t>ウエ</t>
    </rPh>
    <rPh sb="1" eb="2">
      <t>イタ</t>
    </rPh>
    <phoneticPr fontId="23"/>
  </si>
  <si>
    <t>上板町</t>
    <rPh sb="0" eb="3">
      <t>カミイタチョウ</t>
    </rPh>
    <phoneticPr fontId="5"/>
  </si>
  <si>
    <t>阿北</t>
  </si>
  <si>
    <t>吉野川市</t>
    <rPh sb="0" eb="2">
      <t>ヨシノ</t>
    </rPh>
    <rPh sb="2" eb="3">
      <t>ガワ</t>
    </rPh>
    <rPh sb="3" eb="4">
      <t>シ</t>
    </rPh>
    <phoneticPr fontId="5"/>
  </si>
  <si>
    <t>鴨島中央</t>
    <phoneticPr fontId="23"/>
  </si>
  <si>
    <t>鴨島町</t>
    <rPh sb="0" eb="3">
      <t>カモジマチョウ</t>
    </rPh>
    <phoneticPr fontId="5"/>
  </si>
  <si>
    <t>鴨島</t>
  </si>
  <si>
    <t>鴨島(朝)</t>
  </si>
  <si>
    <t>鴨島南</t>
  </si>
  <si>
    <t>鴨島西</t>
  </si>
  <si>
    <t>川島</t>
  </si>
  <si>
    <t>川島町</t>
    <rPh sb="0" eb="3">
      <t>カワシマチョウ</t>
    </rPh>
    <phoneticPr fontId="5"/>
  </si>
  <si>
    <t>山川</t>
  </si>
  <si>
    <t>山川町･美郷村</t>
    <rPh sb="0" eb="3">
      <t>ヤマカワチョウ</t>
    </rPh>
    <rPh sb="4" eb="5">
      <t>ビ</t>
    </rPh>
    <rPh sb="5" eb="6">
      <t>ゴウ</t>
    </rPh>
    <rPh sb="6" eb="7">
      <t>ムラ</t>
    </rPh>
    <phoneticPr fontId="5"/>
  </si>
  <si>
    <t>美馬市・美馬郡</t>
    <rPh sb="0" eb="2">
      <t>ミマ</t>
    </rPh>
    <rPh sb="2" eb="3">
      <t>シ</t>
    </rPh>
    <rPh sb="4" eb="6">
      <t>ミマ</t>
    </rPh>
    <rPh sb="6" eb="7">
      <t>グン</t>
    </rPh>
    <phoneticPr fontId="5"/>
  </si>
  <si>
    <t>穴吹</t>
  </si>
  <si>
    <t>穴吹町・木屋平</t>
    <rPh sb="0" eb="3">
      <t>アナブキチョウ</t>
    </rPh>
    <rPh sb="4" eb="5">
      <t>キ</t>
    </rPh>
    <rPh sb="5" eb="6">
      <t>ヤ</t>
    </rPh>
    <rPh sb="6" eb="7">
      <t>タイ</t>
    </rPh>
    <phoneticPr fontId="5"/>
  </si>
  <si>
    <t>脇町</t>
  </si>
  <si>
    <t>脇町</t>
    <rPh sb="0" eb="2">
      <t>ワキマチ</t>
    </rPh>
    <phoneticPr fontId="5"/>
  </si>
  <si>
    <t>貞光</t>
  </si>
  <si>
    <t>旧貞光町･一宇村1,000枚･美馬町の郡里710枚</t>
    <rPh sb="0" eb="1">
      <t>キュウ</t>
    </rPh>
    <rPh sb="1" eb="4">
      <t>サダミツチョウ</t>
    </rPh>
    <rPh sb="5" eb="6">
      <t>イチ</t>
    </rPh>
    <rPh sb="6" eb="7">
      <t>ウ</t>
    </rPh>
    <rPh sb="7" eb="8">
      <t>ムラ</t>
    </rPh>
    <rPh sb="13" eb="14">
      <t>マイ</t>
    </rPh>
    <rPh sb="15" eb="17">
      <t>ミマ</t>
    </rPh>
    <rPh sb="17" eb="18">
      <t>マチ</t>
    </rPh>
    <rPh sb="19" eb="20">
      <t>グン</t>
    </rPh>
    <rPh sb="20" eb="21">
      <t>サト</t>
    </rPh>
    <rPh sb="24" eb="25">
      <t>マイ</t>
    </rPh>
    <phoneticPr fontId="5"/>
  </si>
  <si>
    <t>半田重清</t>
    <rPh sb="0" eb="2">
      <t>ハンダ</t>
    </rPh>
    <rPh sb="2" eb="4">
      <t>シゲキヨ</t>
    </rPh>
    <phoneticPr fontId="23"/>
  </si>
  <si>
    <t>旧半田町750枚・美馬町の重清720枚</t>
    <rPh sb="0" eb="1">
      <t>キュウ</t>
    </rPh>
    <rPh sb="1" eb="4">
      <t>ハンダチョウ</t>
    </rPh>
    <rPh sb="7" eb="8">
      <t>マイ</t>
    </rPh>
    <rPh sb="9" eb="11">
      <t>ミマ</t>
    </rPh>
    <rPh sb="11" eb="12">
      <t>マチ</t>
    </rPh>
    <rPh sb="13" eb="15">
      <t>シゲキヨ</t>
    </rPh>
    <rPh sb="18" eb="19">
      <t>マイ</t>
    </rPh>
    <phoneticPr fontId="5"/>
  </si>
  <si>
    <t>三野</t>
  </si>
  <si>
    <t>三好市三野町</t>
    <rPh sb="0" eb="2">
      <t>ミヨシ</t>
    </rPh>
    <rPh sb="2" eb="3">
      <t>シ</t>
    </rPh>
    <rPh sb="3" eb="6">
      <t>ミノチョウ</t>
    </rPh>
    <phoneticPr fontId="5"/>
  </si>
  <si>
    <t>三加茂</t>
  </si>
  <si>
    <t>三好郡東みよし町（旧三加茂町）</t>
    <rPh sb="0" eb="2">
      <t>ミヨシ</t>
    </rPh>
    <rPh sb="2" eb="3">
      <t>グン</t>
    </rPh>
    <rPh sb="3" eb="4">
      <t>ヒガシ</t>
    </rPh>
    <rPh sb="7" eb="8">
      <t>マチ</t>
    </rPh>
    <rPh sb="9" eb="10">
      <t>キュウ</t>
    </rPh>
    <rPh sb="10" eb="14">
      <t>ミカモチョウ</t>
    </rPh>
    <phoneticPr fontId="5"/>
  </si>
  <si>
    <t>昼間井川</t>
    <rPh sb="0" eb="2">
      <t>ヒルマ</t>
    </rPh>
    <rPh sb="2" eb="4">
      <t>イカワ</t>
    </rPh>
    <phoneticPr fontId="23"/>
  </si>
  <si>
    <t>三好市井川町800枚・三好郡東みよし町東山、昼間、足代1,090枚</t>
    <rPh sb="0" eb="2">
      <t>ミヨシ</t>
    </rPh>
    <rPh sb="2" eb="3">
      <t>シ</t>
    </rPh>
    <rPh sb="3" eb="5">
      <t>イカワ</t>
    </rPh>
    <rPh sb="5" eb="6">
      <t>マチ</t>
    </rPh>
    <rPh sb="9" eb="10">
      <t>マイ</t>
    </rPh>
    <rPh sb="11" eb="14">
      <t>ミヨシグン</t>
    </rPh>
    <rPh sb="14" eb="15">
      <t>ヒガシ</t>
    </rPh>
    <rPh sb="18" eb="19">
      <t>マチ</t>
    </rPh>
    <rPh sb="19" eb="20">
      <t>ヒガシ</t>
    </rPh>
    <rPh sb="20" eb="21">
      <t>ヤマ</t>
    </rPh>
    <rPh sb="22" eb="24">
      <t>ヒルマ</t>
    </rPh>
    <rPh sb="25" eb="26">
      <t>アシ</t>
    </rPh>
    <rPh sb="26" eb="27">
      <t>ダイ</t>
    </rPh>
    <rPh sb="32" eb="33">
      <t>マイ</t>
    </rPh>
    <phoneticPr fontId="5"/>
  </si>
  <si>
    <t>池田</t>
  </si>
  <si>
    <t>三好市池田町全域一部除く</t>
    <rPh sb="0" eb="2">
      <t>ミヨシ</t>
    </rPh>
    <rPh sb="2" eb="3">
      <t>シ</t>
    </rPh>
    <rPh sb="3" eb="6">
      <t>イケダチョウ</t>
    </rPh>
    <rPh sb="6" eb="8">
      <t>ゼンイキ</t>
    </rPh>
    <rPh sb="8" eb="10">
      <t>イチブ</t>
    </rPh>
    <rPh sb="10" eb="11">
      <t>ノゾ</t>
    </rPh>
    <phoneticPr fontId="5"/>
  </si>
  <si>
    <t>池田（読）</t>
    <rPh sb="3" eb="4">
      <t>ヨ</t>
    </rPh>
    <phoneticPr fontId="5"/>
  </si>
  <si>
    <t>池田(読)</t>
    <rPh sb="3" eb="4">
      <t>ヨ</t>
    </rPh>
    <phoneticPr fontId="23"/>
  </si>
  <si>
    <t>池田(読)</t>
    <rPh sb="3" eb="4">
      <t>ヨ</t>
    </rPh>
    <phoneticPr fontId="5"/>
  </si>
  <si>
    <t>山城</t>
  </si>
  <si>
    <t>三好市池田町の一部・山城町</t>
    <rPh sb="0" eb="2">
      <t>ミヨシ</t>
    </rPh>
    <rPh sb="2" eb="3">
      <t>シ</t>
    </rPh>
    <rPh sb="3" eb="6">
      <t>イケダチョウ</t>
    </rPh>
    <rPh sb="7" eb="9">
      <t>イチブ</t>
    </rPh>
    <rPh sb="10" eb="12">
      <t>ヤマシロ</t>
    </rPh>
    <rPh sb="12" eb="13">
      <t>マチ</t>
    </rPh>
    <phoneticPr fontId="5"/>
  </si>
  <si>
    <t>西祖谷</t>
  </si>
  <si>
    <t>西祖谷山村</t>
    <rPh sb="0" eb="1">
      <t>ニシ</t>
    </rPh>
    <rPh sb="1" eb="2">
      <t>ソ</t>
    </rPh>
    <rPh sb="2" eb="3">
      <t>タニ</t>
    </rPh>
    <rPh sb="3" eb="4">
      <t>ヤマ</t>
    </rPh>
    <rPh sb="4" eb="5">
      <t>ムラ</t>
    </rPh>
    <phoneticPr fontId="5"/>
  </si>
  <si>
    <t>善徳</t>
  </si>
  <si>
    <t>東祖谷山村</t>
    <rPh sb="0" eb="1">
      <t>ヒガシ</t>
    </rPh>
    <rPh sb="1" eb="2">
      <t>ソ</t>
    </rPh>
    <rPh sb="2" eb="3">
      <t>タニ</t>
    </rPh>
    <rPh sb="3" eb="4">
      <t>ヤマ</t>
    </rPh>
    <rPh sb="4" eb="5">
      <t>ムラ</t>
    </rPh>
    <phoneticPr fontId="5"/>
  </si>
  <si>
    <t>東祖谷</t>
  </si>
  <si>
    <t>海部郡</t>
    <rPh sb="0" eb="2">
      <t>カイフ</t>
    </rPh>
    <rPh sb="2" eb="3">
      <t>グン</t>
    </rPh>
    <phoneticPr fontId="5"/>
  </si>
  <si>
    <t>美波</t>
    <rPh sb="0" eb="1">
      <t>ビ</t>
    </rPh>
    <rPh sb="1" eb="2">
      <t>ナミ</t>
    </rPh>
    <phoneticPr fontId="23"/>
  </si>
  <si>
    <t>美波町</t>
    <rPh sb="0" eb="2">
      <t>ミハ</t>
    </rPh>
    <rPh sb="2" eb="3">
      <t>マチ</t>
    </rPh>
    <phoneticPr fontId="5"/>
  </si>
  <si>
    <t>牟岐</t>
  </si>
  <si>
    <t>牟岐町</t>
    <rPh sb="0" eb="3">
      <t>ムギチョウ</t>
    </rPh>
    <phoneticPr fontId="5"/>
  </si>
  <si>
    <t>海南</t>
  </si>
  <si>
    <t>※廃店</t>
    <rPh sb="1" eb="3">
      <t>ハイテン</t>
    </rPh>
    <phoneticPr fontId="5"/>
  </si>
  <si>
    <t>海陽</t>
    <rPh sb="0" eb="1">
      <t>ウミ</t>
    </rPh>
    <rPh sb="1" eb="2">
      <t>ヨウ</t>
    </rPh>
    <phoneticPr fontId="23"/>
  </si>
  <si>
    <t>海陽町</t>
    <rPh sb="0" eb="3">
      <t>カイヨウチョウ</t>
    </rPh>
    <phoneticPr fontId="5"/>
  </si>
  <si>
    <t>「海南」を廃店とし、「海部宍喰」と統合。</t>
    <rPh sb="1" eb="3">
      <t>カイナン</t>
    </rPh>
    <rPh sb="5" eb="7">
      <t>ハイテン</t>
    </rPh>
    <rPh sb="11" eb="13">
      <t>カイフ</t>
    </rPh>
    <rPh sb="13" eb="15">
      <t>シシクイ</t>
    </rPh>
    <rPh sb="17" eb="19">
      <t>トウゴウ</t>
    </rPh>
    <phoneticPr fontId="5"/>
  </si>
  <si>
    <t>店名が「海陽」に変更。</t>
    <rPh sb="0" eb="2">
      <t>テンメイ</t>
    </rPh>
    <rPh sb="4" eb="5">
      <t>ウミ</t>
    </rPh>
    <rPh sb="5" eb="6">
      <t>ヨウ</t>
    </rPh>
    <rPh sb="8" eb="10">
      <t>ヘンコウ</t>
    </rPh>
    <phoneticPr fontId="5"/>
  </si>
  <si>
    <t>総計</t>
    <phoneticPr fontId="5"/>
  </si>
  <si>
    <t>合計</t>
    <phoneticPr fontId="5"/>
  </si>
  <si>
    <t>総枚数</t>
    <rPh sb="0" eb="1">
      <t>ソウ</t>
    </rPh>
    <rPh sb="1" eb="3">
      <t>マイスウ</t>
    </rPh>
    <phoneticPr fontId="5"/>
  </si>
  <si>
    <t>折込日</t>
  </si>
  <si>
    <t>備考</t>
    <rPh sb="0" eb="2">
      <t>ビコウ</t>
    </rPh>
    <phoneticPr fontId="5"/>
  </si>
  <si>
    <t>地区</t>
    <rPh sb="0" eb="2">
      <t>チク</t>
    </rPh>
    <phoneticPr fontId="5"/>
  </si>
  <si>
    <t>枚数</t>
    <rPh sb="0" eb="2">
      <t>マイスウ</t>
    </rPh>
    <phoneticPr fontId="5"/>
  </si>
  <si>
    <t>徳島市</t>
    <rPh sb="0" eb="1">
      <t>トク</t>
    </rPh>
    <rPh sb="1" eb="2">
      <t>シマ</t>
    </rPh>
    <rPh sb="2" eb="3">
      <t>シ</t>
    </rPh>
    <phoneticPr fontId="5"/>
  </si>
  <si>
    <t>吉野川市</t>
    <rPh sb="0" eb="4">
      <t>ヨシノガワシ</t>
    </rPh>
    <phoneticPr fontId="5"/>
  </si>
  <si>
    <t>美馬市・美馬郡</t>
    <rPh sb="0" eb="3">
      <t>ミマシ</t>
    </rPh>
    <rPh sb="4" eb="6">
      <t>ミマ</t>
    </rPh>
    <rPh sb="6" eb="7">
      <t>グン</t>
    </rPh>
    <phoneticPr fontId="5"/>
  </si>
  <si>
    <t>勝浦郡</t>
    <phoneticPr fontId="5"/>
  </si>
  <si>
    <t>三好市・三好郡</t>
    <rPh sb="0" eb="3">
      <t>ミヨシシ</t>
    </rPh>
    <rPh sb="4" eb="7">
      <t>ミヨシグン</t>
    </rPh>
    <phoneticPr fontId="5"/>
  </si>
  <si>
    <t>那賀郡</t>
    <rPh sb="0" eb="3">
      <t>ナガグン</t>
    </rPh>
    <phoneticPr fontId="5"/>
  </si>
  <si>
    <t>鳴門市</t>
    <rPh sb="0" eb="2">
      <t>ナルト</t>
    </rPh>
    <rPh sb="2" eb="3">
      <t>シ</t>
    </rPh>
    <phoneticPr fontId="5"/>
  </si>
  <si>
    <t>総計</t>
    <rPh sb="0" eb="2">
      <t>ソウケイ</t>
    </rPh>
    <phoneticPr fontId="5"/>
  </si>
  <si>
    <t>（25.04）</t>
    <phoneticPr fontId="5"/>
  </si>
  <si>
    <t>郵送・即売分は除いてあります。</t>
    <rPh sb="0" eb="2">
      <t>ユウソウ</t>
    </rPh>
    <rPh sb="3" eb="4">
      <t>ソク</t>
    </rPh>
    <rPh sb="4" eb="5">
      <t>ウ</t>
    </rPh>
    <rPh sb="5" eb="6">
      <t>ブン</t>
    </rPh>
    <rPh sb="7" eb="8">
      <t>ノゾ</t>
    </rPh>
    <phoneticPr fontId="5"/>
  </si>
  <si>
    <t>【行政区画によって区分した郡市別折込部数】</t>
    <rPh sb="1" eb="3">
      <t>ギョウセイ</t>
    </rPh>
    <rPh sb="3" eb="5">
      <t>クカク</t>
    </rPh>
    <rPh sb="9" eb="11">
      <t>クブン</t>
    </rPh>
    <rPh sb="13" eb="14">
      <t>グン</t>
    </rPh>
    <rPh sb="14" eb="15">
      <t>シ</t>
    </rPh>
    <rPh sb="15" eb="16">
      <t>ベツ</t>
    </rPh>
    <rPh sb="16" eb="18">
      <t>オリコミ</t>
    </rPh>
    <rPh sb="18" eb="20">
      <t>ブスウ</t>
    </rPh>
    <phoneticPr fontId="5"/>
  </si>
  <si>
    <t>地区</t>
    <phoneticPr fontId="5"/>
  </si>
  <si>
    <t>徳島市</t>
    <phoneticPr fontId="5"/>
  </si>
  <si>
    <t>勝浦郡</t>
    <rPh sb="0" eb="1">
      <t>カチ</t>
    </rPh>
    <rPh sb="1" eb="2">
      <t>ウラ</t>
    </rPh>
    <rPh sb="2" eb="3">
      <t>グン</t>
    </rPh>
    <phoneticPr fontId="5"/>
  </si>
  <si>
    <t>鳴門市</t>
    <phoneticPr fontId="5"/>
  </si>
  <si>
    <t>名東郡</t>
    <rPh sb="0" eb="1">
      <t>メイ</t>
    </rPh>
    <rPh sb="1" eb="2">
      <t>ヒガシ</t>
    </rPh>
    <rPh sb="2" eb="3">
      <t>グン</t>
    </rPh>
    <phoneticPr fontId="5"/>
  </si>
  <si>
    <t>小松島市</t>
    <rPh sb="2" eb="3">
      <t>ジマ</t>
    </rPh>
    <rPh sb="3" eb="4">
      <t>シ</t>
    </rPh>
    <phoneticPr fontId="5"/>
  </si>
  <si>
    <t>名西郡</t>
    <rPh sb="0" eb="1">
      <t>メイ</t>
    </rPh>
    <rPh sb="1" eb="2">
      <t>ニシ</t>
    </rPh>
    <rPh sb="2" eb="3">
      <t>グン</t>
    </rPh>
    <phoneticPr fontId="5"/>
  </si>
  <si>
    <t>阿南市</t>
    <rPh sb="0" eb="1">
      <t>オモネ</t>
    </rPh>
    <rPh sb="1" eb="2">
      <t>ミナミ</t>
    </rPh>
    <rPh sb="2" eb="3">
      <t>シ</t>
    </rPh>
    <phoneticPr fontId="5"/>
  </si>
  <si>
    <t>那賀郡</t>
    <rPh sb="2" eb="3">
      <t>グン</t>
    </rPh>
    <phoneticPr fontId="5"/>
  </si>
  <si>
    <t>吉野川市</t>
    <rPh sb="0" eb="1">
      <t>キチ</t>
    </rPh>
    <rPh sb="1" eb="2">
      <t>ノ</t>
    </rPh>
    <rPh sb="2" eb="3">
      <t>ガワ</t>
    </rPh>
    <rPh sb="3" eb="4">
      <t>シ</t>
    </rPh>
    <phoneticPr fontId="5"/>
  </si>
  <si>
    <t>海部郡</t>
    <phoneticPr fontId="5"/>
  </si>
  <si>
    <t>美馬市</t>
    <rPh sb="0" eb="1">
      <t>ビ</t>
    </rPh>
    <rPh sb="1" eb="2">
      <t>ウマ</t>
    </rPh>
    <rPh sb="2" eb="3">
      <t>シ</t>
    </rPh>
    <phoneticPr fontId="5"/>
  </si>
  <si>
    <t>板野郡</t>
    <phoneticPr fontId="5"/>
  </si>
  <si>
    <t>阿波市</t>
    <rPh sb="0" eb="1">
      <t>オモネ</t>
    </rPh>
    <rPh sb="1" eb="2">
      <t>ナミ</t>
    </rPh>
    <rPh sb="2" eb="3">
      <t>シ</t>
    </rPh>
    <phoneticPr fontId="5"/>
  </si>
  <si>
    <t>美馬郡</t>
    <phoneticPr fontId="5"/>
  </si>
  <si>
    <t>三好市</t>
    <rPh sb="0" eb="1">
      <t>サン</t>
    </rPh>
    <rPh sb="1" eb="2">
      <t>ス</t>
    </rPh>
    <rPh sb="2" eb="3">
      <t>シ</t>
    </rPh>
    <phoneticPr fontId="5"/>
  </si>
  <si>
    <t>三好郡</t>
    <rPh sb="0" eb="1">
      <t>３</t>
    </rPh>
    <rPh sb="1" eb="2">
      <t>ヨシミ</t>
    </rPh>
    <rPh sb="2" eb="3">
      <t>グン</t>
    </rPh>
    <phoneticPr fontId="5"/>
  </si>
  <si>
    <t>市部計</t>
    <rPh sb="2" eb="3">
      <t>ケイ</t>
    </rPh>
    <phoneticPr fontId="5"/>
  </si>
  <si>
    <t>郡部計</t>
    <rPh sb="2" eb="3">
      <t>ケイ</t>
    </rPh>
    <phoneticPr fontId="5"/>
  </si>
  <si>
    <t>県下合計</t>
    <phoneticPr fontId="5"/>
  </si>
  <si>
    <t>.</t>
    <phoneticPr fontId="5"/>
  </si>
  <si>
    <t>■TOQPOS（とくぽす）とは？</t>
    <phoneticPr fontId="74"/>
  </si>
  <si>
    <t>新聞を購読されていないお宅に、新聞折込と同じチラシをAM９：００までに徳島新聞販売店がお届け（ポスティング）するサービスです</t>
  </si>
  <si>
    <t>■メリット</t>
    <phoneticPr fontId="74"/>
  </si>
  <si>
    <t>・新聞購読者に加えて、未読者層にもアプローチできる！</t>
    <phoneticPr fontId="74"/>
  </si>
  <si>
    <t>・朝刊とほぼ同じタイミングで、タイムリーに情報発信できる！</t>
    <phoneticPr fontId="74"/>
  </si>
  <si>
    <t>・徳島県内87店（2020年3月末現在）のネットワークを活用し、「ご希望の日」「ご希望のエリア」に配布することができる！※新聞休刊日（年8日）は除く</t>
  </si>
  <si>
    <t>■TOQPOS（とくぽす）の概要</t>
    <rPh sb="14" eb="16">
      <t>ガイヨウ</t>
    </rPh>
    <phoneticPr fontId="74"/>
  </si>
  <si>
    <t>サービス内容</t>
  </si>
  <si>
    <t>集合住宅を中心に、アクティブ世代（30-40代）（新聞未読者）に効果的にポスティングします</t>
  </si>
  <si>
    <t>配布方法</t>
  </si>
  <si>
    <t>朝刊配達時に配布※原則としてAM9:00までに完了</t>
  </si>
  <si>
    <t>配布日</t>
  </si>
  <si>
    <t>毎日※新聞休刊日（年８日）は除く</t>
  </si>
  <si>
    <t>配布エリア</t>
  </si>
  <si>
    <t>徳島県内全域</t>
  </si>
  <si>
    <t>料金</t>
  </si>
  <si>
    <t>新聞折込料金と同一</t>
  </si>
  <si>
    <t>配布形態</t>
  </si>
  <si>
    <t>一部チラシを「折紙」とし、通常の折込チラシと同形態で配布</t>
  </si>
  <si>
    <t>※販売店の販促物を折紙に利用する場合があります</t>
  </si>
  <si>
    <t>■ご注意点</t>
    <rPh sb="2" eb="4">
      <t>チュウイ</t>
    </rPh>
    <rPh sb="4" eb="5">
      <t>テン</t>
    </rPh>
    <phoneticPr fontId="74"/>
  </si>
  <si>
    <t>•ポスティングのみの配布はお受けできません。原則として同日に新聞折込をして頂いた販売店での発注のみお受けします</t>
    <rPh sb="27" eb="29">
      <t>ドウジツ</t>
    </rPh>
    <rPh sb="40" eb="43">
      <t>ハンバイテン</t>
    </rPh>
    <phoneticPr fontId="74"/>
  </si>
  <si>
    <t>•チラシの搬入に関して、「折込チラシ」と「ポスティングチラシ」は、一緒に納品してください</t>
    <rPh sb="5" eb="7">
      <t>ハンニュウ</t>
    </rPh>
    <rPh sb="8" eb="9">
      <t>カン</t>
    </rPh>
    <rPh sb="33" eb="35">
      <t>イッショ</t>
    </rPh>
    <rPh sb="36" eb="38">
      <t>ノウヒン</t>
    </rPh>
    <phoneticPr fontId="74"/>
  </si>
  <si>
    <t>•新聞折込より前のポスティングはお受けできません。原則として「新聞折込」と「ポスティング」は同日に実施します</t>
  </si>
  <si>
    <t>•ポスティング先の選定は販売店にお任せいただきますので、配布先の指定はできません</t>
  </si>
  <si>
    <t>•台風・大雪など荒天の場合、配布できない場合があります</t>
  </si>
  <si>
    <t>•「ポスティングお断り」の集合住宅は、原則として配布対象外となります</t>
  </si>
  <si>
    <t>•「新聞折込」と「ポスティング」を併用して販売店の配達エリアを網羅する形になりますので、新聞折込にて配布される場合があります</t>
  </si>
  <si>
    <t>•合計部数表は「折込部数」と「ポスティング部数」の合計です</t>
  </si>
  <si>
    <t>■高松営業所</t>
    <rPh sb="1" eb="3">
      <t>タカマツ</t>
    </rPh>
    <rPh sb="3" eb="6">
      <t>エイギョウショ</t>
    </rPh>
    <phoneticPr fontId="1"/>
  </si>
  <si>
    <t>香川県高松市鹿角町800-3</t>
    <rPh sb="0" eb="2">
      <t>カガワ</t>
    </rPh>
    <rPh sb="2" eb="3">
      <t>ケン</t>
    </rPh>
    <rPh sb="3" eb="6">
      <t>タカマツシ</t>
    </rPh>
    <rPh sb="6" eb="7">
      <t>シカ</t>
    </rPh>
    <rPh sb="7" eb="8">
      <t>カク</t>
    </rPh>
    <rPh sb="8" eb="9">
      <t>チョウ</t>
    </rPh>
    <phoneticPr fontId="1"/>
  </si>
  <si>
    <t>TEL087(886)7899</t>
  </si>
  <si>
    <t>FAX087(886)6511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</si>
</sst>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aaa&quot;曜日&quot;\)"/>
  </numFmts>
  <fonts count="75">
    <font>
      <sz val="11"/>
      <name val="ＭＳ Ｐゴシック"/>
      <family val="3"/>
      <charset val="128"/>
    </font>
    <font>
      <sz val="11"/>
      <color rgb="FF9C5700"/>
      <name val="游ゴシック"/>
      <family val="2"/>
      <charset val="128"/>
      <scheme val="minor"/>
    </font>
    <font>
      <sz val="11"/>
      <name val="ＭＳ Ｐゴシック"/>
      <family val="3"/>
      <charset val="128"/>
    </font>
    <font>
      <b/>
      <sz val="14"/>
      <name val="ＭＳ Ｐゴシック"/>
      <family val="3"/>
      <charset val="128"/>
    </font>
    <font>
      <sz val="6"/>
      <name val="游ゴシック"/>
      <family val="2"/>
      <charset val="128"/>
      <scheme val="minor"/>
    </font>
    <font>
      <sz val="6"/>
      <name val="ＭＳ Ｐゴシック"/>
      <family val="3"/>
      <charset val="128"/>
    </font>
    <font>
      <b/>
      <sz val="11"/>
      <color indexed="9"/>
      <name val="ＭＳ Ｐゴシック"/>
      <family val="3"/>
      <charset val="128"/>
    </font>
    <font>
      <b/>
      <sz val="12"/>
      <color indexed="18"/>
      <name val="ＭＳ Ｐゴシック"/>
      <family val="3"/>
      <charset val="128"/>
    </font>
    <font>
      <sz val="11"/>
      <color indexed="18"/>
      <name val="ＭＳ Ｐゴシック"/>
      <family val="3"/>
      <charset val="128"/>
    </font>
    <font>
      <b/>
      <sz val="14"/>
      <color indexed="10"/>
      <name val="ＭＳ Ｐゴシック"/>
      <family val="3"/>
      <charset val="128"/>
    </font>
    <font>
      <sz val="12"/>
      <name val="ＭＳ Ｐゴシック"/>
      <family val="3"/>
      <charset val="128"/>
    </font>
    <font>
      <b/>
      <sz val="11"/>
      <name val="ＭＳ Ｐゴシック"/>
      <family val="3"/>
      <charset val="128"/>
    </font>
    <font>
      <b/>
      <sz val="11"/>
      <color indexed="32"/>
      <name val="ＭＳ Ｐゴシック"/>
      <family val="3"/>
      <charset val="128"/>
    </font>
    <font>
      <u/>
      <sz val="11"/>
      <color indexed="12"/>
      <name val="ＭＳ Ｐゴシック"/>
      <family val="3"/>
      <charset val="128"/>
    </font>
    <font>
      <sz val="10"/>
      <name val="ＭＳ Ｐゴシック"/>
      <family val="3"/>
      <charset val="128"/>
    </font>
    <font>
      <b/>
      <sz val="10"/>
      <color indexed="32"/>
      <name val="ＭＳ Ｐゴシック"/>
      <family val="3"/>
      <charset val="128"/>
    </font>
    <font>
      <b/>
      <sz val="10"/>
      <name val="ＭＳ Ｐゴシック"/>
      <family val="3"/>
      <charset val="128"/>
    </font>
    <font>
      <u/>
      <sz val="8.25"/>
      <color indexed="12"/>
      <name val="ＭＳ Ｐゴシック"/>
      <family val="3"/>
      <charset val="128"/>
    </font>
    <font>
      <b/>
      <sz val="11"/>
      <color indexed="18"/>
      <name val="ＭＳ Ｐゴシック"/>
      <family val="3"/>
      <charset val="128"/>
    </font>
    <font>
      <b/>
      <sz val="12"/>
      <color indexed="17"/>
      <name val="ＭＳ Ｐゴシック"/>
      <family val="3"/>
      <charset val="128"/>
    </font>
    <font>
      <sz val="11"/>
      <name val="HG丸ｺﾞｼｯｸM-PRO"/>
      <family val="3"/>
      <charset val="128"/>
    </font>
    <font>
      <sz val="11"/>
      <color theme="1"/>
      <name val="HG丸ｺﾞｼｯｸM-PRO"/>
      <family val="3"/>
      <charset val="128"/>
    </font>
    <font>
      <sz val="14"/>
      <name val="HG丸ｺﾞｼｯｸM-PRO"/>
      <family val="3"/>
      <charset val="128"/>
    </font>
    <font>
      <sz val="6"/>
      <name val="ＭＳ Ｐ明朝"/>
      <family val="1"/>
      <charset val="128"/>
    </font>
    <font>
      <b/>
      <sz val="14"/>
      <name val="HG丸ｺﾞｼｯｸM-PRO"/>
      <family val="3"/>
      <charset val="128"/>
    </font>
    <font>
      <sz val="10"/>
      <name val="HG丸ｺﾞｼｯｸM-PRO"/>
      <family val="3"/>
      <charset val="128"/>
    </font>
    <font>
      <b/>
      <sz val="12"/>
      <name val="HG丸ｺﾞｼｯｸM-PRO"/>
      <family val="3"/>
      <charset val="128"/>
    </font>
    <font>
      <b/>
      <sz val="11"/>
      <name val="HG丸ｺﾞｼｯｸM-PRO"/>
      <family val="3"/>
      <charset val="128"/>
    </font>
    <font>
      <sz val="9"/>
      <name val="HG丸ｺﾞｼｯｸM-PRO"/>
      <family val="3"/>
      <charset val="128"/>
    </font>
    <font>
      <b/>
      <sz val="14"/>
      <color indexed="9"/>
      <name val="HG丸ｺﾞｼｯｸM-PRO"/>
      <family val="3"/>
      <charset val="128"/>
    </font>
    <font>
      <b/>
      <sz val="11"/>
      <color indexed="9"/>
      <name val="HG丸ｺﾞｼｯｸM-PRO"/>
      <family val="3"/>
      <charset val="128"/>
    </font>
    <font>
      <sz val="12"/>
      <color theme="1"/>
      <name val="HG丸ｺﾞｼｯｸM-PRO"/>
      <family val="3"/>
      <charset val="128"/>
    </font>
    <font>
      <b/>
      <sz val="11"/>
      <color theme="1"/>
      <name val="HG丸ｺﾞｼｯｸM-PRO"/>
      <family val="3"/>
      <charset val="128"/>
    </font>
    <font>
      <sz val="11"/>
      <color theme="1"/>
      <name val="ＭＳ Ｐゴシック"/>
      <family val="3"/>
      <charset val="128"/>
    </font>
    <font>
      <sz val="10"/>
      <color theme="1"/>
      <name val="ＭＳ Ｐゴシック"/>
      <family val="3"/>
      <charset val="128"/>
    </font>
    <font>
      <sz val="8"/>
      <name val="HG丸ｺﾞｼｯｸM-PRO"/>
      <family val="3"/>
      <charset val="128"/>
    </font>
    <font>
      <sz val="9"/>
      <color theme="1"/>
      <name val="HG丸ｺﾞｼｯｸM-PRO"/>
      <family val="3"/>
      <charset val="128"/>
    </font>
    <font>
      <sz val="10"/>
      <color rgb="FFFF0000"/>
      <name val="ＭＳ Ｐゴシック"/>
      <family val="3"/>
      <charset val="128"/>
    </font>
    <font>
      <b/>
      <sz val="10"/>
      <color indexed="18"/>
      <name val="ＭＳ Ｐゴシック"/>
      <family val="3"/>
      <charset val="128"/>
    </font>
    <font>
      <sz val="6"/>
      <color theme="1"/>
      <name val="HG丸ｺﾞｼｯｸM-PRO"/>
      <family val="3"/>
      <charset val="128"/>
    </font>
    <font>
      <sz val="8"/>
      <color theme="1"/>
      <name val="HG丸ｺﾞｼｯｸM-PRO"/>
      <family val="3"/>
      <charset val="128"/>
    </font>
    <font>
      <sz val="5.5"/>
      <color theme="1"/>
      <name val="HG丸ｺﾞｼｯｸM-PRO"/>
      <family val="3"/>
      <charset val="128"/>
    </font>
    <font>
      <sz val="6"/>
      <name val="HG丸ｺﾞｼｯｸM-PRO"/>
      <family val="3"/>
      <charset val="128"/>
    </font>
    <font>
      <sz val="7"/>
      <color theme="1"/>
      <name val="HG丸ｺﾞｼｯｸM-PRO"/>
      <family val="3"/>
      <charset val="128"/>
    </font>
    <font>
      <sz val="7"/>
      <name val="HG丸ｺﾞｼｯｸM-PRO"/>
      <family val="3"/>
      <charset val="128"/>
    </font>
    <font>
      <sz val="7.5"/>
      <name val="HG丸ｺﾞｼｯｸM-PRO"/>
      <family val="3"/>
      <charset val="128"/>
    </font>
    <font>
      <b/>
      <sz val="9"/>
      <name val="ＭＳ Ｐゴシック"/>
      <family val="3"/>
      <charset val="128"/>
    </font>
    <font>
      <sz val="8"/>
      <color indexed="8"/>
      <name val="HG丸ｺﾞｼｯｸM-PRO"/>
      <family val="3"/>
      <charset val="128"/>
    </font>
    <font>
      <sz val="9"/>
      <color indexed="8"/>
      <name val="HG丸ｺﾞｼｯｸM-PRO"/>
      <family val="3"/>
      <charset val="128"/>
    </font>
    <font>
      <sz val="10"/>
      <color indexed="8"/>
      <name val="ＭＳ Ｐゴシック"/>
      <family val="3"/>
      <charset val="128"/>
    </font>
    <font>
      <sz val="9"/>
      <color indexed="9"/>
      <name val="HG丸ｺﾞｼｯｸM-PRO"/>
      <family val="3"/>
      <charset val="128"/>
    </font>
    <font>
      <sz val="8"/>
      <color indexed="9"/>
      <name val="HG丸ｺﾞｼｯｸM-PRO"/>
      <family val="3"/>
      <charset val="128"/>
    </font>
    <font>
      <sz val="11"/>
      <color indexed="9"/>
      <name val="HG丸ｺﾞｼｯｸM-PRO"/>
      <family val="3"/>
      <charset val="128"/>
    </font>
    <font>
      <sz val="12"/>
      <color theme="1"/>
      <name val="ＭＳ Ｐゴシック"/>
      <family val="3"/>
      <charset val="128"/>
    </font>
    <font>
      <b/>
      <sz val="10"/>
      <color rgb="FF18036F"/>
      <name val="ＭＳ Ｐゴシック"/>
      <family val="3"/>
      <charset val="128"/>
    </font>
    <font>
      <sz val="7.5"/>
      <color theme="1"/>
      <name val="HG丸ｺﾞｼｯｸM-PRO"/>
      <family val="3"/>
      <charset val="128"/>
    </font>
    <font>
      <b/>
      <sz val="10"/>
      <color theme="3" tint="-0.499984740745262"/>
      <name val="ＭＳ Ｐゴシック"/>
      <family val="3"/>
      <charset val="128"/>
    </font>
    <font>
      <sz val="8"/>
      <color rgb="FFFF0000"/>
      <name val="HG丸ｺﾞｼｯｸM-PRO"/>
      <family val="3"/>
      <charset val="128"/>
    </font>
    <font>
      <sz val="9"/>
      <color rgb="FFFF0000"/>
      <name val="HG丸ｺﾞｼｯｸM-PRO"/>
      <family val="3"/>
      <charset val="128"/>
    </font>
    <font>
      <b/>
      <sz val="10"/>
      <color rgb="FFFF0000"/>
      <name val="ＭＳ Ｐゴシック"/>
      <family val="3"/>
      <charset val="128"/>
    </font>
    <font>
      <b/>
      <sz val="16"/>
      <name val="HG丸ｺﾞｼｯｸM-PRO"/>
      <family val="3"/>
      <charset val="128"/>
    </font>
    <font>
      <sz val="9"/>
      <name val="ＭＳ Ｐゴシック"/>
      <family val="3"/>
      <charset val="128"/>
    </font>
    <font>
      <sz val="9"/>
      <color theme="1"/>
      <name val="ＭＳ Ｐゴシック"/>
      <family val="3"/>
      <charset val="128"/>
    </font>
    <font>
      <sz val="16"/>
      <name val="HG丸ｺﾞｼｯｸM-PRO"/>
      <family val="3"/>
      <charset val="128"/>
    </font>
    <font>
      <b/>
      <sz val="12"/>
      <color indexed="9"/>
      <name val="HG丸ｺﾞｼｯｸM-PRO"/>
      <family val="3"/>
      <charset val="128"/>
    </font>
    <font>
      <b/>
      <sz val="12"/>
      <name val="ＭＳ Ｐゴシック"/>
      <family val="3"/>
      <charset val="128"/>
    </font>
    <font>
      <sz val="13"/>
      <name val="ＭＳ Ｐゴシック"/>
      <family val="3"/>
      <charset val="128"/>
    </font>
    <font>
      <sz val="5"/>
      <name val="HG丸ｺﾞｼｯｸM-PRO"/>
      <family val="3"/>
      <charset val="128"/>
    </font>
    <font>
      <sz val="6.5"/>
      <name val="HG丸ｺﾞｼｯｸM-PRO"/>
      <family val="3"/>
      <charset val="128"/>
    </font>
    <font>
      <sz val="5.5"/>
      <name val="HG丸ｺﾞｼｯｸM-PRO"/>
      <family val="3"/>
      <charset val="128"/>
    </font>
    <font>
      <b/>
      <sz val="9"/>
      <name val="HG丸ｺﾞｼｯｸM-PRO"/>
      <family val="3"/>
      <charset val="128"/>
    </font>
    <font>
      <b/>
      <sz val="10"/>
      <name val="HG丸ｺﾞｼｯｸM-PRO"/>
      <family val="3"/>
      <charset val="128"/>
    </font>
    <font>
      <b/>
      <sz val="7"/>
      <name val="HG丸ｺﾞｼｯｸM-PRO"/>
      <family val="3"/>
      <charset val="128"/>
    </font>
    <font>
      <sz val="11"/>
      <color theme="1"/>
      <name val="游ゴシック"/>
      <family val="2"/>
      <scheme val="minor"/>
    </font>
    <font>
      <sz val="6"/>
      <name val="游ゴシック"/>
      <family val="3"/>
      <charset val="128"/>
      <scheme val="minor"/>
    </font>
  </fonts>
  <fills count="11">
    <fill>
      <patternFill patternType="none"/>
    </fill>
    <fill>
      <patternFill patternType="gray125"/>
    </fill>
    <fill>
      <patternFill patternType="solid">
        <fgColor indexed="8"/>
        <bgColor indexed="64"/>
      </patternFill>
    </fill>
    <fill>
      <patternFill patternType="solid">
        <fgColor rgb="FFFFFFCC"/>
        <bgColor indexed="64"/>
      </patternFill>
    </fill>
    <fill>
      <patternFill patternType="gray125">
        <bgColor theme="8" tint="0.79998168889431442"/>
      </patternFill>
    </fill>
    <fill>
      <patternFill patternType="solid">
        <fgColor theme="8" tint="0.79998168889431442"/>
        <bgColor indexed="64"/>
      </patternFill>
    </fill>
    <fill>
      <patternFill patternType="solid">
        <fgColor theme="0"/>
        <bgColor indexed="64"/>
      </patternFill>
    </fill>
    <fill>
      <patternFill patternType="solid">
        <fgColor indexed="9"/>
        <bgColor indexed="64"/>
      </patternFill>
    </fill>
    <fill>
      <patternFill patternType="solid">
        <fgColor indexed="65"/>
        <bgColor indexed="64"/>
      </patternFill>
    </fill>
    <fill>
      <patternFill patternType="solid">
        <fgColor rgb="FFBFBFBF"/>
        <bgColor indexed="64"/>
      </patternFill>
    </fill>
    <fill>
      <patternFill patternType="gray0625"/>
    </fill>
  </fills>
  <borders count="1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9"/>
      </right>
      <top style="thin">
        <color indexed="64"/>
      </top>
      <bottom style="thin">
        <color indexed="64"/>
      </bottom>
      <diagonal/>
    </border>
    <border>
      <left style="thin">
        <color indexed="9"/>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9"/>
      </left>
      <right/>
      <top style="thin">
        <color indexed="64"/>
      </top>
      <bottom/>
      <diagonal/>
    </border>
    <border>
      <left/>
      <right/>
      <top style="thin">
        <color indexed="64"/>
      </top>
      <bottom/>
      <diagonal/>
    </border>
    <border>
      <left/>
      <right style="thin">
        <color indexed="9"/>
      </right>
      <top style="thin">
        <color indexed="64"/>
      </top>
      <bottom/>
      <diagonal/>
    </border>
    <border>
      <left style="thin">
        <color indexed="9"/>
      </left>
      <right style="thin">
        <color indexed="9"/>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style="thin">
        <color indexed="64"/>
      </right>
      <top style="hair">
        <color indexed="64"/>
      </top>
      <bottom style="thin">
        <color indexed="64"/>
      </bottom>
      <diagonal/>
    </border>
    <border>
      <left style="double">
        <color indexed="64"/>
      </left>
      <right style="thin">
        <color indexed="64"/>
      </right>
      <top/>
      <bottom style="thin">
        <color indexed="64"/>
      </bottom>
      <diagonal/>
    </border>
    <border>
      <left/>
      <right/>
      <top style="thin">
        <color indexed="64"/>
      </top>
      <bottom style="dotted">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top style="dotted">
        <color indexed="64"/>
      </top>
      <bottom/>
      <diagonal/>
    </border>
    <border>
      <left/>
      <right style="dotted">
        <color indexed="64"/>
      </right>
      <top style="dotted">
        <color indexed="64"/>
      </top>
      <bottom/>
      <diagonal/>
    </border>
    <border>
      <left/>
      <right style="dotted">
        <color indexed="64"/>
      </right>
      <top/>
      <bottom/>
      <diagonal/>
    </border>
    <border>
      <left style="medium">
        <color indexed="64"/>
      </left>
      <right style="medium">
        <color indexed="9"/>
      </right>
      <top style="medium">
        <color indexed="64"/>
      </top>
      <bottom style="medium">
        <color indexed="64"/>
      </bottom>
      <diagonal/>
    </border>
    <border>
      <left style="medium">
        <color indexed="9"/>
      </left>
      <right/>
      <top style="medium">
        <color indexed="64"/>
      </top>
      <bottom style="medium">
        <color indexed="64"/>
      </bottom>
      <diagonal/>
    </border>
    <border>
      <left/>
      <right/>
      <top style="medium">
        <color indexed="64"/>
      </top>
      <bottom style="medium">
        <color indexed="64"/>
      </bottom>
      <diagonal/>
    </border>
    <border>
      <left/>
      <right style="medium">
        <color indexed="9"/>
      </right>
      <top style="medium">
        <color indexed="64"/>
      </top>
      <bottom style="medium">
        <color indexed="64"/>
      </bottom>
      <diagonal/>
    </border>
    <border>
      <left style="medium">
        <color indexed="9"/>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medium">
        <color indexed="64"/>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style="medium">
        <color indexed="64"/>
      </right>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hair">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dotted">
        <color indexed="64"/>
      </left>
      <right/>
      <top style="dotted">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dotted">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hair">
        <color indexed="64"/>
      </top>
      <bottom style="hair">
        <color indexed="64"/>
      </bottom>
      <diagonal/>
    </border>
    <border>
      <left/>
      <right/>
      <top/>
      <bottom style="medium">
        <color indexed="64"/>
      </bottom>
      <diagonal/>
    </border>
    <border>
      <left style="medium">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9"/>
      </right>
      <top style="medium">
        <color indexed="64"/>
      </top>
      <bottom/>
      <diagonal/>
    </border>
    <border>
      <left style="thin">
        <color indexed="9"/>
      </left>
      <right style="thin">
        <color indexed="9"/>
      </right>
      <top style="medium">
        <color indexed="64"/>
      </top>
      <bottom/>
      <diagonal/>
    </border>
    <border>
      <left style="thin">
        <color indexed="9"/>
      </left>
      <right/>
      <top style="medium">
        <color indexed="64"/>
      </top>
      <bottom/>
      <diagonal/>
    </border>
    <border>
      <left style="thin">
        <color indexed="9"/>
      </left>
      <right/>
      <top style="medium">
        <color indexed="64"/>
      </top>
      <bottom style="thin">
        <color theme="0"/>
      </bottom>
      <diagonal/>
    </border>
    <border>
      <left/>
      <right style="thin">
        <color indexed="9"/>
      </right>
      <top style="medium">
        <color indexed="64"/>
      </top>
      <bottom style="thin">
        <color theme="0"/>
      </bottom>
      <diagonal/>
    </border>
    <border>
      <left style="medium">
        <color indexed="64"/>
      </left>
      <right style="thin">
        <color indexed="9"/>
      </right>
      <top/>
      <bottom style="thin">
        <color indexed="64"/>
      </bottom>
      <diagonal/>
    </border>
    <border>
      <left style="thin">
        <color indexed="9"/>
      </left>
      <right style="thin">
        <color indexed="9"/>
      </right>
      <top/>
      <bottom style="thin">
        <color indexed="64"/>
      </bottom>
      <diagonal/>
    </border>
    <border>
      <left/>
      <right style="thin">
        <color indexed="9"/>
      </right>
      <top style="medium">
        <color indexed="64"/>
      </top>
      <bottom style="thin">
        <color indexed="64"/>
      </bottom>
      <diagonal/>
    </border>
    <border>
      <left/>
      <right style="thin">
        <color indexed="9"/>
      </right>
      <top/>
      <bottom style="thin">
        <color indexed="64"/>
      </bottom>
      <diagonal/>
    </border>
    <border>
      <left style="thin">
        <color indexed="9"/>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right/>
      <top style="hair">
        <color indexed="64"/>
      </top>
      <bottom style="thin">
        <color indexed="64"/>
      </bottom>
      <diagonal/>
    </border>
  </borders>
  <cellStyleXfs count="5">
    <xf numFmtId="0" fontId="0" fillId="0" borderId="0"/>
    <xf numFmtId="38" fontId="2" fillId="0" borderId="0" applyFont="0" applyFill="0" applyBorder="0" applyAlignment="0" applyProtection="0"/>
    <xf numFmtId="0" fontId="17"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73" fillId="0" borderId="0"/>
  </cellStyleXfs>
  <cellXfs count="797">
    <xf numFmtId="0" fontId="0" fillId="0" borderId="0" xfId="0"/>
    <xf numFmtId="38" fontId="3" fillId="0" borderId="0" xfId="1" applyFont="1" applyAlignment="1">
      <alignment vertical="center"/>
    </xf>
    <xf numFmtId="38" fontId="2" fillId="0" borderId="0" xfId="1" applyFont="1" applyAlignment="1">
      <alignment vertical="center"/>
    </xf>
    <xf numFmtId="38" fontId="2" fillId="3" borderId="5" xfId="1" applyFont="1" applyFill="1" applyBorder="1" applyAlignment="1">
      <alignment vertical="center"/>
    </xf>
    <xf numFmtId="38" fontId="10" fillId="3" borderId="2" xfId="1" applyFont="1" applyFill="1" applyBorder="1" applyAlignment="1">
      <alignment vertical="center"/>
    </xf>
    <xf numFmtId="38" fontId="6" fillId="2" borderId="7" xfId="1" applyFont="1" applyFill="1" applyBorder="1" applyAlignment="1">
      <alignment horizontal="centerContinuous" vertical="center"/>
    </xf>
    <xf numFmtId="38" fontId="6" fillId="2" borderId="8" xfId="1" applyFont="1" applyFill="1" applyBorder="1" applyAlignment="1">
      <alignment horizontal="centerContinuous" vertical="center"/>
    </xf>
    <xf numFmtId="38" fontId="6" fillId="2" borderId="9" xfId="1" applyFont="1" applyFill="1" applyBorder="1" applyAlignment="1">
      <alignment horizontal="centerContinuous" vertical="center"/>
    </xf>
    <xf numFmtId="38" fontId="6" fillId="2" borderId="10" xfId="1" applyFont="1" applyFill="1" applyBorder="1" applyAlignment="1">
      <alignment horizontal="centerContinuous" vertical="center"/>
    </xf>
    <xf numFmtId="38" fontId="11" fillId="0" borderId="2" xfId="1" applyFont="1" applyFill="1" applyBorder="1" applyAlignment="1">
      <alignment horizontal="centerContinuous" vertical="center"/>
    </xf>
    <xf numFmtId="38" fontId="11" fillId="0" borderId="5" xfId="1" applyFont="1" applyFill="1" applyBorder="1" applyAlignment="1">
      <alignment horizontal="centerContinuous" vertical="center"/>
    </xf>
    <xf numFmtId="38" fontId="11" fillId="0" borderId="16" xfId="1" applyFont="1" applyBorder="1" applyAlignment="1">
      <alignment horizontal="center" vertical="center"/>
    </xf>
    <xf numFmtId="38" fontId="12" fillId="0" borderId="16" xfId="1" applyFont="1" applyFill="1" applyBorder="1" applyAlignment="1">
      <alignment horizontal="center" vertical="center"/>
    </xf>
    <xf numFmtId="38" fontId="11" fillId="0" borderId="16" xfId="1" applyFont="1" applyFill="1" applyBorder="1" applyAlignment="1">
      <alignment horizontal="center" vertical="center"/>
    </xf>
    <xf numFmtId="38" fontId="12" fillId="0" borderId="15" xfId="1" applyFont="1" applyFill="1" applyBorder="1" applyAlignment="1">
      <alignment horizontal="center" vertical="center"/>
    </xf>
    <xf numFmtId="38" fontId="11" fillId="0" borderId="17" xfId="1" applyFont="1" applyFill="1" applyBorder="1" applyAlignment="1">
      <alignment horizontal="center" vertical="center"/>
    </xf>
    <xf numFmtId="38" fontId="12" fillId="0" borderId="14" xfId="1" applyFont="1" applyFill="1" applyBorder="1" applyAlignment="1">
      <alignment horizontal="center" vertical="center"/>
    </xf>
    <xf numFmtId="38" fontId="13" fillId="0" borderId="18" xfId="3" applyNumberFormat="1" applyBorder="1" applyAlignment="1" applyProtection="1">
      <alignment vertical="center"/>
    </xf>
    <xf numFmtId="38" fontId="14" fillId="0" borderId="18" xfId="1" applyFont="1" applyBorder="1" applyAlignment="1">
      <alignment vertical="center"/>
    </xf>
    <xf numFmtId="38" fontId="15" fillId="0" borderId="18" xfId="1" applyFont="1" applyFill="1" applyBorder="1" applyAlignment="1">
      <alignment vertical="center"/>
    </xf>
    <xf numFmtId="38" fontId="14" fillId="0" borderId="18" xfId="1" applyFont="1" applyFill="1" applyBorder="1" applyAlignment="1">
      <alignment vertical="center"/>
    </xf>
    <xf numFmtId="38" fontId="16" fillId="0" borderId="19" xfId="1" applyFont="1" applyFill="1" applyBorder="1" applyAlignment="1">
      <alignment vertical="center"/>
    </xf>
    <xf numFmtId="38" fontId="13" fillId="0" borderId="20" xfId="3" applyNumberFormat="1" applyBorder="1" applyAlignment="1" applyProtection="1">
      <alignment vertical="center"/>
    </xf>
    <xf numFmtId="38" fontId="14" fillId="0" borderId="20" xfId="1" applyFont="1" applyBorder="1" applyAlignment="1">
      <alignment vertical="center"/>
    </xf>
    <xf numFmtId="38" fontId="15" fillId="0" borderId="20" xfId="1" applyFont="1" applyFill="1" applyBorder="1" applyAlignment="1">
      <alignment vertical="center"/>
    </xf>
    <xf numFmtId="38" fontId="14" fillId="0" borderId="20" xfId="1" applyFont="1" applyFill="1" applyBorder="1" applyAlignment="1">
      <alignment vertical="center"/>
    </xf>
    <xf numFmtId="38" fontId="16" fillId="0" borderId="21" xfId="1" applyFont="1" applyFill="1" applyBorder="1" applyAlignment="1">
      <alignment vertical="center"/>
    </xf>
    <xf numFmtId="38" fontId="14" fillId="0" borderId="20" xfId="1" applyFont="1" applyBorder="1" applyAlignment="1">
      <alignment horizontal="right" vertical="center"/>
    </xf>
    <xf numFmtId="38" fontId="15" fillId="0" borderId="20" xfId="1" applyFont="1" applyFill="1" applyBorder="1" applyAlignment="1">
      <alignment horizontal="right" vertical="center"/>
    </xf>
    <xf numFmtId="38" fontId="14" fillId="0" borderId="20" xfId="1" applyFont="1" applyFill="1" applyBorder="1" applyAlignment="1">
      <alignment horizontal="right" vertical="center"/>
    </xf>
    <xf numFmtId="38" fontId="13" fillId="0" borderId="20" xfId="2" applyNumberFormat="1" applyFont="1" applyBorder="1" applyAlignment="1" applyProtection="1">
      <alignment vertical="center"/>
    </xf>
    <xf numFmtId="38" fontId="13" fillId="0" borderId="20" xfId="2" applyNumberFormat="1" applyFont="1" applyBorder="1" applyAlignment="1" applyProtection="1">
      <alignment vertical="center" shrinkToFit="1"/>
    </xf>
    <xf numFmtId="38" fontId="13" fillId="0" borderId="20" xfId="3" applyNumberFormat="1" applyBorder="1" applyAlignment="1" applyProtection="1">
      <alignment vertical="center" shrinkToFit="1"/>
    </xf>
    <xf numFmtId="38" fontId="2" fillId="0" borderId="0" xfId="1" applyFont="1" applyFill="1" applyAlignment="1">
      <alignment vertical="center"/>
    </xf>
    <xf numFmtId="38" fontId="15" fillId="0" borderId="22" xfId="1" applyFont="1" applyFill="1" applyBorder="1" applyAlignment="1">
      <alignment vertical="center"/>
    </xf>
    <xf numFmtId="38" fontId="13" fillId="0" borderId="23" xfId="3" applyNumberFormat="1" applyBorder="1" applyAlignment="1" applyProtection="1">
      <alignment vertical="center"/>
    </xf>
    <xf numFmtId="38" fontId="14" fillId="0" borderId="23" xfId="1" applyFont="1" applyBorder="1" applyAlignment="1">
      <alignment vertical="center"/>
    </xf>
    <xf numFmtId="38" fontId="15" fillId="0" borderId="23" xfId="1" applyFont="1" applyFill="1" applyBorder="1" applyAlignment="1">
      <alignment vertical="center"/>
    </xf>
    <xf numFmtId="38" fontId="14" fillId="0" borderId="23" xfId="1" applyFont="1" applyFill="1" applyBorder="1" applyAlignment="1">
      <alignment vertical="center"/>
    </xf>
    <xf numFmtId="38" fontId="15" fillId="0" borderId="24" xfId="1" applyFont="1" applyFill="1" applyBorder="1" applyAlignment="1">
      <alignment vertical="center"/>
    </xf>
    <xf numFmtId="38" fontId="16" fillId="0" borderId="25" xfId="1" applyFont="1" applyFill="1" applyBorder="1" applyAlignment="1">
      <alignment vertical="center"/>
    </xf>
    <xf numFmtId="38" fontId="18" fillId="0" borderId="16" xfId="1" applyFont="1" applyBorder="1" applyAlignment="1">
      <alignment horizontal="center" vertical="center"/>
    </xf>
    <xf numFmtId="38" fontId="16" fillId="0" borderId="16" xfId="1" applyFont="1" applyBorder="1" applyAlignment="1">
      <alignment vertical="center" shrinkToFit="1"/>
    </xf>
    <xf numFmtId="38" fontId="15" fillId="0" borderId="16" xfId="1" applyFont="1" applyFill="1" applyBorder="1" applyAlignment="1">
      <alignment vertical="center" shrinkToFit="1"/>
    </xf>
    <xf numFmtId="38" fontId="16" fillId="0" borderId="16" xfId="1" applyFont="1" applyFill="1" applyBorder="1" applyAlignment="1">
      <alignment vertical="center"/>
    </xf>
    <xf numFmtId="38" fontId="15" fillId="0" borderId="16" xfId="1" applyFont="1" applyFill="1" applyBorder="1" applyAlignment="1">
      <alignment vertical="center"/>
    </xf>
    <xf numFmtId="38" fontId="15" fillId="0" borderId="13" xfId="1" applyFont="1" applyFill="1" applyBorder="1" applyAlignment="1">
      <alignment vertical="center"/>
    </xf>
    <xf numFmtId="38" fontId="16" fillId="0" borderId="26" xfId="1" applyFont="1" applyFill="1" applyBorder="1" applyAlignment="1">
      <alignment vertical="center" shrinkToFit="1"/>
    </xf>
    <xf numFmtId="38" fontId="15" fillId="0" borderId="12" xfId="1" applyFont="1" applyFill="1" applyBorder="1" applyAlignment="1">
      <alignment vertical="center" shrinkToFit="1"/>
    </xf>
    <xf numFmtId="38" fontId="19" fillId="0" borderId="0" xfId="1" applyFont="1" applyAlignment="1">
      <alignment horizontal="right" vertical="center"/>
    </xf>
    <xf numFmtId="38" fontId="20" fillId="0" borderId="0" xfId="1" applyFont="1" applyAlignment="1">
      <alignment vertical="distributed"/>
    </xf>
    <xf numFmtId="38" fontId="21" fillId="0" borderId="0" xfId="1" applyFont="1" applyAlignment="1">
      <alignment vertical="distributed"/>
    </xf>
    <xf numFmtId="38" fontId="22" fillId="4" borderId="15" xfId="1" applyFont="1" applyFill="1" applyBorder="1" applyAlignment="1">
      <alignment horizontal="center" vertical="distributed"/>
    </xf>
    <xf numFmtId="38" fontId="24" fillId="5" borderId="8" xfId="1" applyFont="1" applyFill="1" applyBorder="1" applyAlignment="1">
      <alignment vertical="distributed" wrapText="1"/>
    </xf>
    <xf numFmtId="38" fontId="24" fillId="5" borderId="0" xfId="1" applyFont="1" applyFill="1" applyBorder="1" applyAlignment="1">
      <alignment vertical="distributed" wrapText="1"/>
    </xf>
    <xf numFmtId="38" fontId="20" fillId="0" borderId="0" xfId="1" applyFont="1" applyAlignment="1">
      <alignment vertical="center"/>
    </xf>
    <xf numFmtId="38" fontId="24" fillId="5" borderId="0" xfId="1" applyFont="1" applyFill="1" applyBorder="1" applyAlignment="1">
      <alignment horizontal="center" vertical="distributed" wrapText="1"/>
    </xf>
    <xf numFmtId="38" fontId="24" fillId="5" borderId="32" xfId="1" applyFont="1" applyFill="1" applyBorder="1" applyAlignment="1">
      <alignment vertical="distributed" wrapText="1"/>
    </xf>
    <xf numFmtId="38" fontId="28" fillId="5" borderId="0" xfId="1" applyFont="1" applyFill="1" applyBorder="1" applyAlignment="1">
      <alignment horizontal="right" vertical="distributed"/>
    </xf>
    <xf numFmtId="38" fontId="29" fillId="2" borderId="33" xfId="1" applyFont="1" applyFill="1" applyBorder="1" applyAlignment="1">
      <alignment horizontal="center" vertical="distributed"/>
    </xf>
    <xf numFmtId="38" fontId="29" fillId="2" borderId="35" xfId="1" applyFont="1" applyFill="1" applyBorder="1" applyAlignment="1">
      <alignment horizontal="center" vertical="distributed"/>
    </xf>
    <xf numFmtId="38" fontId="29" fillId="2" borderId="39" xfId="1" applyFont="1" applyFill="1" applyBorder="1" applyAlignment="1">
      <alignment horizontal="center" vertical="distributed"/>
    </xf>
    <xf numFmtId="38" fontId="22" fillId="0" borderId="0" xfId="1" applyFont="1" applyBorder="1" applyAlignment="1">
      <alignment vertical="distributed"/>
    </xf>
    <xf numFmtId="38" fontId="22" fillId="0" borderId="0" xfId="1" applyFont="1" applyAlignment="1">
      <alignment vertical="distributed"/>
    </xf>
    <xf numFmtId="38" fontId="30" fillId="2" borderId="40" xfId="1" applyFont="1" applyFill="1" applyBorder="1" applyAlignment="1">
      <alignment horizontal="center" vertical="distributed"/>
    </xf>
    <xf numFmtId="38" fontId="21" fillId="0" borderId="42" xfId="1" applyFont="1" applyBorder="1" applyAlignment="1">
      <alignment horizontal="center" vertical="distributed"/>
    </xf>
    <xf numFmtId="38" fontId="32" fillId="0" borderId="42" xfId="1" applyFont="1" applyBorder="1" applyAlignment="1">
      <alignment horizontal="center" vertical="distributed"/>
    </xf>
    <xf numFmtId="38" fontId="20" fillId="0" borderId="0" xfId="1" applyFont="1" applyBorder="1" applyAlignment="1">
      <alignment vertical="distributed"/>
    </xf>
    <xf numFmtId="38" fontId="30" fillId="2" borderId="49" xfId="1" applyFont="1" applyFill="1" applyBorder="1" applyAlignment="1">
      <alignment horizontal="center" vertical="distributed"/>
    </xf>
    <xf numFmtId="38" fontId="21" fillId="0" borderId="51" xfId="1" applyFont="1" applyBorder="1" applyAlignment="1">
      <alignment horizontal="center" vertical="distributed"/>
    </xf>
    <xf numFmtId="38" fontId="21" fillId="0" borderId="52" xfId="1" applyFont="1" applyBorder="1" applyAlignment="1">
      <alignment horizontal="center" vertical="distributed"/>
    </xf>
    <xf numFmtId="38" fontId="27" fillId="0" borderId="51" xfId="1" applyFont="1" applyBorder="1" applyAlignment="1">
      <alignment horizontal="center" vertical="center" shrinkToFit="1"/>
    </xf>
    <xf numFmtId="38" fontId="32" fillId="0" borderId="52" xfId="1" applyFont="1" applyBorder="1" applyAlignment="1">
      <alignment horizontal="center" vertical="center" shrinkToFit="1"/>
    </xf>
    <xf numFmtId="38" fontId="32" fillId="0" borderId="51" xfId="1" applyFont="1" applyBorder="1" applyAlignment="1">
      <alignment horizontal="center" vertical="distributed"/>
    </xf>
    <xf numFmtId="0" fontId="28" fillId="0" borderId="49" xfId="0" applyFont="1" applyBorder="1" applyAlignment="1">
      <alignment vertical="distributed" textRotation="255"/>
    </xf>
    <xf numFmtId="38" fontId="28" fillId="6" borderId="55" xfId="1" applyFont="1" applyFill="1" applyBorder="1" applyAlignment="1" applyProtection="1">
      <alignment horizontal="center" vertical="center"/>
      <protection locked="0"/>
    </xf>
    <xf numFmtId="38" fontId="33" fillId="0" borderId="55" xfId="1" applyFont="1" applyBorder="1" applyAlignment="1" applyProtection="1">
      <alignment vertical="distributed"/>
      <protection locked="0"/>
    </xf>
    <xf numFmtId="38" fontId="34" fillId="0" borderId="55" xfId="1" applyFont="1" applyBorder="1" applyAlignment="1" applyProtection="1">
      <alignment vertical="distributed"/>
      <protection locked="0"/>
    </xf>
    <xf numFmtId="38" fontId="15" fillId="7" borderId="56" xfId="1" applyFont="1" applyFill="1" applyBorder="1" applyAlignment="1" applyProtection="1">
      <alignment vertical="center"/>
      <protection locked="0"/>
    </xf>
    <xf numFmtId="38" fontId="15" fillId="7" borderId="56" xfId="1" applyFont="1" applyFill="1" applyBorder="1" applyAlignment="1" applyProtection="1">
      <alignment vertical="center"/>
    </xf>
    <xf numFmtId="38" fontId="15" fillId="7" borderId="57" xfId="1" applyFont="1" applyFill="1" applyBorder="1" applyAlignment="1" applyProtection="1">
      <alignment vertical="center"/>
      <protection locked="0"/>
    </xf>
    <xf numFmtId="38" fontId="35" fillId="0" borderId="58" xfId="1" applyFont="1" applyBorder="1" applyAlignment="1" applyProtection="1">
      <alignment vertical="center"/>
      <protection locked="0"/>
    </xf>
    <xf numFmtId="38" fontId="35" fillId="0" borderId="59" xfId="1" applyFont="1" applyBorder="1" applyAlignment="1" applyProtection="1">
      <alignment vertical="center"/>
      <protection locked="0"/>
    </xf>
    <xf numFmtId="38" fontId="36" fillId="6" borderId="55" xfId="1" applyFont="1" applyFill="1" applyBorder="1" applyAlignment="1" applyProtection="1">
      <alignment horizontal="centerContinuous" vertical="center"/>
      <protection locked="0"/>
    </xf>
    <xf numFmtId="38" fontId="38" fillId="0" borderId="56" xfId="1" applyFont="1" applyBorder="1" applyAlignment="1" applyProtection="1">
      <alignment vertical="distributed"/>
      <protection locked="0"/>
    </xf>
    <xf numFmtId="38" fontId="38" fillId="0" borderId="60" xfId="1" applyFont="1" applyBorder="1" applyAlignment="1" applyProtection="1">
      <alignment vertical="distributed"/>
      <protection locked="0"/>
    </xf>
    <xf numFmtId="38" fontId="28" fillId="6" borderId="55" xfId="1" applyFont="1" applyFill="1" applyBorder="1" applyAlignment="1" applyProtection="1">
      <alignment horizontal="centerContinuous" vertical="center"/>
      <protection locked="0"/>
    </xf>
    <xf numFmtId="38" fontId="14" fillId="0" borderId="55" xfId="1" applyFont="1" applyBorder="1" applyAlignment="1" applyProtection="1">
      <alignment vertical="distributed"/>
      <protection locked="0"/>
    </xf>
    <xf numFmtId="38" fontId="36" fillId="6" borderId="55" xfId="1" applyFont="1" applyFill="1" applyBorder="1" applyAlignment="1" applyProtection="1">
      <alignment horizontal="centerContinuous" vertical="center" shrinkToFit="1"/>
      <protection locked="0"/>
    </xf>
    <xf numFmtId="38" fontId="28" fillId="0" borderId="49" xfId="1" applyFont="1" applyBorder="1" applyAlignment="1">
      <alignment vertical="distributed"/>
    </xf>
    <xf numFmtId="38" fontId="36" fillId="6" borderId="55" xfId="1" applyFont="1" applyFill="1" applyBorder="1" applyAlignment="1" applyProtection="1">
      <alignment horizontal="center" vertical="center"/>
      <protection locked="0"/>
    </xf>
    <xf numFmtId="38" fontId="39" fillId="0" borderId="58" xfId="1" applyFont="1" applyBorder="1" applyAlignment="1" applyProtection="1">
      <alignment vertical="center"/>
      <protection locked="0"/>
    </xf>
    <xf numFmtId="38" fontId="40" fillId="0" borderId="58" xfId="1" applyFont="1" applyBorder="1" applyAlignment="1" applyProtection="1">
      <alignment vertical="center"/>
      <protection locked="0"/>
    </xf>
    <xf numFmtId="38" fontId="28" fillId="0" borderId="55" xfId="1" applyFont="1" applyBorder="1" applyAlignment="1" applyProtection="1">
      <alignment horizontal="center" vertical="distributed"/>
      <protection locked="0"/>
    </xf>
    <xf numFmtId="38" fontId="16" fillId="0" borderId="56" xfId="1" applyFont="1" applyBorder="1" applyAlignment="1" applyProtection="1">
      <alignment vertical="distributed"/>
      <protection locked="0"/>
    </xf>
    <xf numFmtId="38" fontId="16" fillId="0" borderId="60" xfId="1" applyFont="1" applyBorder="1" applyAlignment="1" applyProtection="1">
      <alignment vertical="distributed"/>
      <protection locked="0"/>
    </xf>
    <xf numFmtId="38" fontId="36" fillId="0" borderId="55" xfId="1" applyFont="1" applyFill="1" applyBorder="1" applyAlignment="1" applyProtection="1">
      <alignment horizontal="center" vertical="center"/>
      <protection locked="0"/>
    </xf>
    <xf numFmtId="38" fontId="14" fillId="0" borderId="55" xfId="1" applyFont="1" applyFill="1" applyBorder="1" applyAlignment="1" applyProtection="1">
      <alignment vertical="distributed"/>
      <protection locked="0"/>
    </xf>
    <xf numFmtId="38" fontId="34" fillId="0" borderId="55" xfId="1" applyFont="1" applyFill="1" applyBorder="1" applyAlignment="1" applyProtection="1">
      <alignment vertical="distributed"/>
      <protection locked="0"/>
    </xf>
    <xf numFmtId="38" fontId="41" fillId="0" borderId="58" xfId="1" applyFont="1" applyBorder="1" applyAlignment="1" applyProtection="1">
      <alignment vertical="center"/>
      <protection locked="0"/>
    </xf>
    <xf numFmtId="38" fontId="40" fillId="6" borderId="55" xfId="1" applyFont="1" applyFill="1" applyBorder="1" applyAlignment="1" applyProtection="1">
      <alignment horizontal="centerContinuous" vertical="center" shrinkToFit="1"/>
      <protection locked="0"/>
    </xf>
    <xf numFmtId="38" fontId="28" fillId="6" borderId="55" xfId="1" applyFont="1" applyFill="1" applyBorder="1" applyAlignment="1" applyProtection="1">
      <alignment horizontal="centerContinuous" vertical="center" shrinkToFit="1"/>
      <protection locked="0"/>
    </xf>
    <xf numFmtId="38" fontId="28" fillId="0" borderId="55" xfId="1" applyFont="1" applyBorder="1" applyAlignment="1" applyProtection="1">
      <alignment horizontal="centerContinuous" vertical="center"/>
      <protection locked="0"/>
    </xf>
    <xf numFmtId="38" fontId="2" fillId="0" borderId="55" xfId="1" applyFont="1" applyBorder="1" applyAlignment="1" applyProtection="1">
      <alignment vertical="distributed"/>
      <protection locked="0"/>
    </xf>
    <xf numFmtId="38" fontId="34" fillId="7" borderId="55" xfId="1" applyFont="1" applyFill="1" applyBorder="1" applyAlignment="1" applyProtection="1">
      <alignment vertical="distributed"/>
      <protection locked="0"/>
    </xf>
    <xf numFmtId="38" fontId="28" fillId="0" borderId="55" xfId="1" applyFont="1" applyBorder="1" applyAlignment="1" applyProtection="1">
      <alignment horizontal="left" vertical="center"/>
      <protection locked="0"/>
    </xf>
    <xf numFmtId="38" fontId="28" fillId="0" borderId="55" xfId="1" applyFont="1" applyBorder="1" applyAlignment="1" applyProtection="1">
      <alignment horizontal="centerContinuous" vertical="distributed"/>
      <protection locked="0"/>
    </xf>
    <xf numFmtId="38" fontId="42" fillId="0" borderId="58" xfId="1" applyFont="1" applyBorder="1" applyAlignment="1" applyProtection="1">
      <alignment vertical="center"/>
      <protection locked="0"/>
    </xf>
    <xf numFmtId="38" fontId="28" fillId="0" borderId="55" xfId="1" applyFont="1" applyBorder="1" applyAlignment="1" applyProtection="1">
      <alignment horizontal="center"/>
      <protection locked="0"/>
    </xf>
    <xf numFmtId="38" fontId="40" fillId="0" borderId="0" xfId="1" applyFont="1" applyFill="1" applyBorder="1" applyAlignment="1" applyProtection="1">
      <alignment vertical="center"/>
      <protection locked="0"/>
    </xf>
    <xf numFmtId="38" fontId="28" fillId="0" borderId="55" xfId="1" applyFont="1" applyFill="1" applyBorder="1" applyAlignment="1" applyProtection="1">
      <alignment horizontal="center" vertical="center"/>
      <protection locked="0"/>
    </xf>
    <xf numFmtId="0" fontId="20" fillId="0" borderId="0" xfId="0" applyFont="1"/>
    <xf numFmtId="38" fontId="43" fillId="0" borderId="58" xfId="1" applyFont="1" applyBorder="1" applyAlignment="1" applyProtection="1">
      <alignment vertical="center"/>
      <protection locked="0"/>
    </xf>
    <xf numFmtId="38" fontId="35" fillId="0" borderId="58" xfId="1" applyFont="1" applyFill="1" applyBorder="1" applyAlignment="1" applyProtection="1">
      <alignment vertical="center"/>
      <protection locked="0"/>
    </xf>
    <xf numFmtId="38" fontId="35" fillId="0" borderId="59" xfId="1" applyFont="1" applyFill="1" applyBorder="1" applyAlignment="1" applyProtection="1">
      <alignment vertical="center"/>
      <protection locked="0"/>
    </xf>
    <xf numFmtId="38" fontId="20" fillId="0" borderId="0" xfId="1" applyFont="1" applyFill="1" applyBorder="1" applyAlignment="1">
      <alignment vertical="distributed"/>
    </xf>
    <xf numFmtId="38" fontId="14" fillId="0" borderId="56" xfId="1" applyFont="1" applyFill="1" applyBorder="1" applyAlignment="1" applyProtection="1">
      <alignment vertical="distributed"/>
      <protection locked="0"/>
    </xf>
    <xf numFmtId="38" fontId="34" fillId="0" borderId="56" xfId="1" applyFont="1" applyFill="1" applyBorder="1" applyAlignment="1" applyProtection="1">
      <alignment vertical="distributed"/>
      <protection locked="0"/>
    </xf>
    <xf numFmtId="38" fontId="40" fillId="0" borderId="58" xfId="1" applyFont="1" applyFill="1" applyBorder="1" applyAlignment="1" applyProtection="1">
      <alignment vertical="center"/>
      <protection locked="0"/>
    </xf>
    <xf numFmtId="38" fontId="44" fillId="0" borderId="58" xfId="1" applyFont="1" applyBorder="1" applyAlignment="1" applyProtection="1">
      <alignment vertical="center"/>
      <protection locked="0"/>
    </xf>
    <xf numFmtId="38" fontId="35" fillId="0" borderId="61" xfId="1" applyFont="1" applyBorder="1" applyAlignment="1" applyProtection="1">
      <alignment vertical="center"/>
      <protection locked="0"/>
    </xf>
    <xf numFmtId="38" fontId="35" fillId="0" borderId="62" xfId="1" applyFont="1" applyBorder="1" applyAlignment="1" applyProtection="1">
      <alignment vertical="center"/>
      <protection locked="0"/>
    </xf>
    <xf numFmtId="38" fontId="45" fillId="0" borderId="58" xfId="1" applyFont="1" applyBorder="1" applyAlignment="1" applyProtection="1">
      <alignment vertical="center"/>
      <protection locked="0"/>
    </xf>
    <xf numFmtId="38" fontId="28" fillId="0" borderId="55" xfId="1" applyFont="1" applyFill="1" applyBorder="1" applyAlignment="1" applyProtection="1">
      <alignment horizontal="centerContinuous" vertical="distributed"/>
      <protection locked="0"/>
    </xf>
    <xf numFmtId="38" fontId="16" fillId="0" borderId="56" xfId="1" applyFont="1" applyFill="1" applyBorder="1" applyAlignment="1" applyProtection="1">
      <alignment vertical="distributed"/>
      <protection locked="0"/>
    </xf>
    <xf numFmtId="38" fontId="16" fillId="0" borderId="60" xfId="1" applyFont="1" applyFill="1" applyBorder="1" applyAlignment="1" applyProtection="1">
      <alignment vertical="distributed"/>
      <protection locked="0"/>
    </xf>
    <xf numFmtId="38" fontId="33" fillId="6" borderId="63" xfId="1" applyFont="1" applyFill="1" applyBorder="1" applyAlignment="1" applyProtection="1">
      <alignment vertical="distributed"/>
      <protection locked="0"/>
    </xf>
    <xf numFmtId="38" fontId="34" fillId="6" borderId="63" xfId="1" applyFont="1" applyFill="1" applyBorder="1" applyAlignment="1" applyProtection="1">
      <alignment vertical="distributed"/>
      <protection locked="0"/>
    </xf>
    <xf numFmtId="38" fontId="15" fillId="6" borderId="56" xfId="1" applyFont="1" applyFill="1" applyBorder="1" applyAlignment="1" applyProtection="1">
      <alignment vertical="center"/>
      <protection locked="0"/>
    </xf>
    <xf numFmtId="38" fontId="28" fillId="0" borderId="63" xfId="1" applyFont="1" applyBorder="1" applyAlignment="1" applyProtection="1">
      <alignment horizontal="centerContinuous" vertical="distributed"/>
      <protection locked="0"/>
    </xf>
    <xf numFmtId="38" fontId="14" fillId="0" borderId="63" xfId="1" applyFont="1" applyBorder="1" applyAlignment="1" applyProtection="1">
      <alignment vertical="distributed"/>
      <protection locked="0"/>
    </xf>
    <xf numFmtId="38" fontId="16" fillId="0" borderId="64" xfId="1" applyFont="1" applyBorder="1" applyAlignment="1" applyProtection="1">
      <alignment vertical="distributed"/>
      <protection locked="0"/>
    </xf>
    <xf numFmtId="38" fontId="16" fillId="0" borderId="48" xfId="1" applyFont="1" applyBorder="1" applyAlignment="1" applyProtection="1">
      <alignment vertical="distributed"/>
      <protection locked="0"/>
    </xf>
    <xf numFmtId="38" fontId="28" fillId="0" borderId="65" xfId="1" applyFont="1" applyFill="1" applyBorder="1" applyAlignment="1">
      <alignment horizontal="center" vertical="distributed"/>
    </xf>
    <xf numFmtId="38" fontId="28" fillId="0" borderId="66" xfId="1" applyFont="1" applyFill="1" applyBorder="1" applyAlignment="1">
      <alignment horizontal="center" vertical="distributed"/>
    </xf>
    <xf numFmtId="38" fontId="33" fillId="0" borderId="66" xfId="1" applyFont="1" applyFill="1" applyBorder="1" applyAlignment="1">
      <alignment vertical="distributed"/>
    </xf>
    <xf numFmtId="38" fontId="34" fillId="0" borderId="66" xfId="1" applyFont="1" applyFill="1" applyBorder="1" applyAlignment="1">
      <alignment vertical="distributed"/>
    </xf>
    <xf numFmtId="38" fontId="46" fillId="0" borderId="67" xfId="1" applyFont="1" applyFill="1" applyBorder="1" applyAlignment="1">
      <alignment vertical="distributed"/>
    </xf>
    <xf numFmtId="38" fontId="35" fillId="0" borderId="68" xfId="1" applyFont="1" applyFill="1" applyBorder="1" applyAlignment="1">
      <alignment vertical="center"/>
    </xf>
    <xf numFmtId="38" fontId="35" fillId="0" borderId="69" xfId="1" applyFont="1" applyFill="1" applyBorder="1" applyAlignment="1">
      <alignment vertical="center"/>
    </xf>
    <xf numFmtId="38" fontId="28" fillId="0" borderId="66" xfId="1" applyFont="1" applyFill="1" applyBorder="1" applyAlignment="1">
      <alignment horizontal="centerContinuous" vertical="distributed"/>
    </xf>
    <xf numFmtId="38" fontId="14" fillId="0" borderId="66" xfId="1" applyFont="1" applyFill="1" applyBorder="1" applyAlignment="1">
      <alignment vertical="distributed"/>
    </xf>
    <xf numFmtId="38" fontId="16" fillId="0" borderId="67" xfId="1" applyFont="1" applyFill="1" applyBorder="1" applyAlignment="1">
      <alignment vertical="distributed"/>
    </xf>
    <xf numFmtId="38" fontId="16" fillId="0" borderId="70" xfId="1" applyFont="1" applyFill="1" applyBorder="1" applyAlignment="1">
      <alignment vertical="distributed"/>
    </xf>
    <xf numFmtId="38" fontId="33" fillId="0" borderId="55" xfId="1" applyFont="1" applyFill="1" applyBorder="1" applyAlignment="1" applyProtection="1">
      <alignment vertical="distributed"/>
      <protection locked="0"/>
    </xf>
    <xf numFmtId="38" fontId="15" fillId="0" borderId="56" xfId="1" applyFont="1" applyFill="1" applyBorder="1" applyAlignment="1" applyProtection="1">
      <alignment vertical="center"/>
      <protection locked="0"/>
    </xf>
    <xf numFmtId="38" fontId="15" fillId="0" borderId="56" xfId="1" applyFont="1" applyFill="1" applyBorder="1" applyAlignment="1" applyProtection="1">
      <alignment vertical="center"/>
    </xf>
    <xf numFmtId="38" fontId="47" fillId="0" borderId="58" xfId="1" applyFont="1" applyFill="1" applyBorder="1" applyAlignment="1" applyProtection="1">
      <alignment vertical="center"/>
      <protection locked="0"/>
    </xf>
    <xf numFmtId="38" fontId="47" fillId="0" borderId="59" xfId="1" applyFont="1" applyFill="1" applyBorder="1" applyAlignment="1" applyProtection="1">
      <alignment vertical="center"/>
      <protection locked="0"/>
    </xf>
    <xf numFmtId="38" fontId="28" fillId="0" borderId="55" xfId="1" applyFont="1" applyFill="1" applyBorder="1" applyAlignment="1" applyProtection="1">
      <alignment horizontal="centerContinuous" vertical="center"/>
      <protection locked="0"/>
    </xf>
    <xf numFmtId="38" fontId="14" fillId="0" borderId="71" xfId="1" applyFont="1" applyFill="1" applyBorder="1" applyAlignment="1" applyProtection="1">
      <alignment vertical="distributed"/>
      <protection locked="0"/>
    </xf>
    <xf numFmtId="38" fontId="38" fillId="0" borderId="56" xfId="1" applyFont="1" applyFill="1" applyBorder="1" applyAlignment="1" applyProtection="1">
      <alignment vertical="distributed"/>
      <protection locked="0"/>
    </xf>
    <xf numFmtId="38" fontId="38" fillId="0" borderId="60" xfId="1" applyFont="1" applyFill="1" applyBorder="1" applyAlignment="1" applyProtection="1">
      <alignment vertical="distributed"/>
      <protection locked="0"/>
    </xf>
    <xf numFmtId="38" fontId="28" fillId="0" borderId="72" xfId="1" applyFont="1" applyFill="1" applyBorder="1" applyAlignment="1" applyProtection="1">
      <alignment horizontal="centerContinuous" vertical="distributed"/>
      <protection locked="0"/>
    </xf>
    <xf numFmtId="38" fontId="48" fillId="0" borderId="55" xfId="1" applyFont="1" applyFill="1" applyBorder="1" applyAlignment="1" applyProtection="1">
      <alignment horizontal="centerContinuous" vertical="distributed"/>
      <protection locked="0"/>
    </xf>
    <xf numFmtId="38" fontId="49" fillId="0" borderId="55" xfId="1" applyFont="1" applyFill="1" applyBorder="1" applyAlignment="1" applyProtection="1">
      <alignment vertical="distributed"/>
      <protection locked="0"/>
    </xf>
    <xf numFmtId="38" fontId="38" fillId="0" borderId="48" xfId="1" applyFont="1" applyFill="1" applyBorder="1" applyAlignment="1" applyProtection="1">
      <alignment vertical="distributed"/>
      <protection locked="0"/>
    </xf>
    <xf numFmtId="38" fontId="28" fillId="0" borderId="14" xfId="1" applyFont="1" applyFill="1" applyBorder="1" applyAlignment="1" applyProtection="1">
      <alignment horizontal="centerContinuous" vertical="distributed"/>
      <protection locked="0"/>
    </xf>
    <xf numFmtId="38" fontId="14" fillId="0" borderId="14" xfId="1" applyFont="1" applyFill="1" applyBorder="1" applyAlignment="1" applyProtection="1">
      <alignment vertical="distributed"/>
      <protection locked="0"/>
    </xf>
    <xf numFmtId="38" fontId="28" fillId="0" borderId="68" xfId="1" applyFont="1" applyFill="1" applyBorder="1" applyAlignment="1">
      <alignment vertical="center"/>
    </xf>
    <xf numFmtId="38" fontId="28" fillId="0" borderId="69" xfId="1" applyFont="1" applyFill="1" applyBorder="1" applyAlignment="1">
      <alignment vertical="center"/>
    </xf>
    <xf numFmtId="38" fontId="28" fillId="0" borderId="74" xfId="1" applyFont="1" applyFill="1" applyBorder="1" applyAlignment="1">
      <alignment horizontal="centerContinuous" vertical="distributed"/>
    </xf>
    <xf numFmtId="0" fontId="27" fillId="0" borderId="0" xfId="0" applyFont="1" applyAlignment="1">
      <alignment horizontal="right"/>
    </xf>
    <xf numFmtId="0" fontId="25" fillId="0" borderId="0" xfId="0" applyFont="1"/>
    <xf numFmtId="0" fontId="21" fillId="0" borderId="0" xfId="0" applyFont="1"/>
    <xf numFmtId="0" fontId="26" fillId="0" borderId="38" xfId="0" applyFont="1" applyBorder="1" applyAlignment="1">
      <alignment horizontal="center"/>
    </xf>
    <xf numFmtId="38" fontId="25" fillId="0" borderId="0" xfId="0" applyNumberFormat="1" applyFont="1" applyAlignment="1">
      <alignment horizontal="right"/>
    </xf>
    <xf numFmtId="0" fontId="26" fillId="0" borderId="0" xfId="0" applyFont="1" applyAlignment="1">
      <alignment horizontal="center"/>
    </xf>
    <xf numFmtId="38" fontId="28" fillId="0" borderId="0" xfId="1" applyFont="1" applyAlignment="1">
      <alignment horizontal="right" vertical="distributed" shrinkToFit="1"/>
    </xf>
    <xf numFmtId="38" fontId="50" fillId="7" borderId="0" xfId="1" applyFont="1" applyFill="1" applyAlignment="1">
      <alignment vertical="distributed"/>
    </xf>
    <xf numFmtId="0" fontId="20" fillId="0" borderId="0" xfId="0" applyFont="1" applyAlignment="1">
      <alignment horizontal="right"/>
    </xf>
    <xf numFmtId="38" fontId="51" fillId="7" borderId="0" xfId="1" applyFont="1" applyFill="1" applyAlignment="1">
      <alignment vertical="distributed"/>
    </xf>
    <xf numFmtId="38" fontId="52" fillId="7" borderId="0" xfId="1" applyFont="1" applyFill="1" applyAlignment="1">
      <alignment vertical="distributed"/>
    </xf>
    <xf numFmtId="38" fontId="22" fillId="1" borderId="15" xfId="1" applyFont="1" applyFill="1" applyBorder="1" applyAlignment="1">
      <alignment horizontal="center" vertical="distributed"/>
    </xf>
    <xf numFmtId="38" fontId="24" fillId="0" borderId="8" xfId="1" applyFont="1" applyBorder="1" applyAlignment="1">
      <alignment vertical="distributed" wrapText="1"/>
    </xf>
    <xf numFmtId="176" fontId="26" fillId="6" borderId="0" xfId="1" applyNumberFormat="1" applyFont="1" applyFill="1" applyBorder="1" applyAlignment="1">
      <alignment horizontal="center" vertical="center"/>
    </xf>
    <xf numFmtId="38" fontId="24" fillId="0" borderId="0" xfId="1" applyFont="1" applyBorder="1" applyAlignment="1">
      <alignment horizontal="center" vertical="distributed" wrapText="1"/>
    </xf>
    <xf numFmtId="38" fontId="24" fillId="0" borderId="0" xfId="1" applyFont="1" applyBorder="1" applyAlignment="1">
      <alignment vertical="distributed" wrapText="1"/>
    </xf>
    <xf numFmtId="176" fontId="26" fillId="6" borderId="0" xfId="1" applyNumberFormat="1" applyFont="1" applyFill="1" applyAlignment="1">
      <alignment horizontal="center" vertical="center"/>
    </xf>
    <xf numFmtId="38" fontId="28" fillId="0" borderId="0" xfId="1" applyFont="1" applyBorder="1" applyAlignment="1">
      <alignment horizontal="right" vertical="distributed"/>
    </xf>
    <xf numFmtId="38" fontId="24" fillId="0" borderId="32" xfId="0" applyNumberFormat="1" applyFont="1" applyBorder="1" applyAlignment="1">
      <alignment horizontal="centerContinuous" vertical="center"/>
    </xf>
    <xf numFmtId="38" fontId="20" fillId="0" borderId="0" xfId="1" applyFont="1" applyBorder="1" applyAlignment="1">
      <alignment horizontal="centerContinuous" vertical="distributed"/>
    </xf>
    <xf numFmtId="38" fontId="29" fillId="2" borderId="33" xfId="1" applyFont="1" applyFill="1" applyBorder="1" applyAlignment="1">
      <alignment horizontal="centerContinuous" vertical="distributed"/>
    </xf>
    <xf numFmtId="38" fontId="30" fillId="2" borderId="40" xfId="1" applyFont="1" applyFill="1" applyBorder="1" applyAlignment="1">
      <alignment horizontal="centerContinuous" vertical="distributed"/>
    </xf>
    <xf numFmtId="38" fontId="30" fillId="2" borderId="49" xfId="1" applyFont="1" applyFill="1" applyBorder="1" applyAlignment="1">
      <alignment horizontal="centerContinuous" vertical="distributed"/>
    </xf>
    <xf numFmtId="38" fontId="27" fillId="0" borderId="51" xfId="1" applyFont="1" applyBorder="1" applyAlignment="1">
      <alignment horizontal="centerContinuous" vertical="distributed"/>
    </xf>
    <xf numFmtId="38" fontId="32" fillId="0" borderId="52" xfId="1" applyFont="1" applyBorder="1" applyAlignment="1">
      <alignment horizontal="center" vertical="distributed"/>
    </xf>
    <xf numFmtId="38" fontId="53" fillId="0" borderId="55" xfId="1" applyFont="1" applyBorder="1" applyAlignment="1" applyProtection="1">
      <alignment vertical="distributed"/>
      <protection locked="0"/>
    </xf>
    <xf numFmtId="38" fontId="15" fillId="7" borderId="60" xfId="1" applyFont="1" applyFill="1" applyBorder="1" applyAlignment="1" applyProtection="1">
      <alignment vertical="center"/>
      <protection locked="0"/>
    </xf>
    <xf numFmtId="38" fontId="40" fillId="0" borderId="59" xfId="1" applyFont="1" applyBorder="1" applyAlignment="1" applyProtection="1">
      <alignment vertical="center"/>
      <protection locked="0"/>
    </xf>
    <xf numFmtId="38" fontId="54" fillId="0" borderId="56" xfId="1" applyFont="1" applyBorder="1" applyAlignment="1" applyProtection="1">
      <alignment vertical="distributed"/>
      <protection locked="0"/>
    </xf>
    <xf numFmtId="38" fontId="21" fillId="0" borderId="61" xfId="1" applyFont="1" applyBorder="1" applyAlignment="1" applyProtection="1">
      <alignment vertical="distributed"/>
      <protection locked="0"/>
    </xf>
    <xf numFmtId="38" fontId="40" fillId="0" borderId="61" xfId="1" applyFont="1" applyBorder="1" applyAlignment="1" applyProtection="1">
      <alignment vertical="center"/>
      <protection locked="0"/>
    </xf>
    <xf numFmtId="38" fontId="53" fillId="6" borderId="55" xfId="1" applyFont="1" applyFill="1" applyBorder="1" applyAlignment="1" applyProtection="1">
      <alignment vertical="distributed"/>
      <protection locked="0"/>
    </xf>
    <xf numFmtId="38" fontId="34" fillId="6" borderId="55" xfId="1" applyFont="1" applyFill="1" applyBorder="1" applyAlignment="1" applyProtection="1">
      <alignment vertical="distributed"/>
      <protection locked="0"/>
    </xf>
    <xf numFmtId="38" fontId="15" fillId="7" borderId="48" xfId="1" applyFont="1" applyFill="1" applyBorder="1" applyAlignment="1" applyProtection="1">
      <alignment vertical="center"/>
      <protection locked="0"/>
    </xf>
    <xf numFmtId="38" fontId="40" fillId="0" borderId="0" xfId="1" applyFont="1" applyBorder="1" applyAlignment="1" applyProtection="1">
      <alignment vertical="center"/>
      <protection locked="0"/>
    </xf>
    <xf numFmtId="38" fontId="40" fillId="0" borderId="78" xfId="1" applyFont="1" applyBorder="1" applyAlignment="1" applyProtection="1">
      <alignment vertical="center"/>
      <protection locked="0"/>
    </xf>
    <xf numFmtId="38" fontId="28" fillId="0" borderId="63" xfId="1" applyFont="1" applyBorder="1" applyAlignment="1" applyProtection="1">
      <alignment horizontal="centerContinuous" vertical="center"/>
      <protection locked="0"/>
    </xf>
    <xf numFmtId="38" fontId="28" fillId="0" borderId="14" xfId="1" applyFont="1" applyBorder="1" applyAlignment="1" applyProtection="1">
      <alignment horizontal="centerContinuous" vertical="center"/>
      <protection locked="0"/>
    </xf>
    <xf numFmtId="38" fontId="14" fillId="0" borderId="14" xfId="1" applyFont="1" applyBorder="1" applyAlignment="1" applyProtection="1">
      <alignment vertical="distributed"/>
      <protection locked="0"/>
    </xf>
    <xf numFmtId="38" fontId="28" fillId="0" borderId="63" xfId="1" applyFont="1" applyBorder="1" applyAlignment="1" applyProtection="1">
      <alignment horizontal="center" vertical="distributed"/>
      <protection locked="0"/>
    </xf>
    <xf numFmtId="38" fontId="36" fillId="0" borderId="66" xfId="1" applyFont="1" applyFill="1" applyBorder="1" applyAlignment="1">
      <alignment horizontal="centerContinuous" vertical="center"/>
    </xf>
    <xf numFmtId="38" fontId="53" fillId="0" borderId="66" xfId="1" applyFont="1" applyFill="1" applyBorder="1" applyAlignment="1" applyProtection="1">
      <alignment vertical="distributed"/>
    </xf>
    <xf numFmtId="38" fontId="34" fillId="0" borderId="66" xfId="1" applyFont="1" applyFill="1" applyBorder="1" applyAlignment="1" applyProtection="1">
      <alignment vertical="distributed"/>
    </xf>
    <xf numFmtId="38" fontId="40" fillId="0" borderId="68" xfId="1" applyFont="1" applyFill="1" applyBorder="1" applyAlignment="1">
      <alignment vertical="center"/>
    </xf>
    <xf numFmtId="38" fontId="40" fillId="0" borderId="69" xfId="1" applyFont="1" applyFill="1" applyBorder="1" applyAlignment="1">
      <alignment vertical="center"/>
    </xf>
    <xf numFmtId="38" fontId="28" fillId="0" borderId="66" xfId="1" applyFont="1" applyFill="1" applyBorder="1" applyAlignment="1">
      <alignment horizontal="centerContinuous" vertical="center"/>
    </xf>
    <xf numFmtId="38" fontId="28" fillId="0" borderId="79" xfId="1" applyFont="1" applyBorder="1" applyAlignment="1">
      <alignment vertical="distributed"/>
    </xf>
    <xf numFmtId="38" fontId="36" fillId="0" borderId="15" xfId="1" applyFont="1" applyBorder="1" applyAlignment="1">
      <alignment horizontal="centerContinuous" vertical="center"/>
    </xf>
    <xf numFmtId="38" fontId="53" fillId="0" borderId="15" xfId="1" applyFont="1" applyBorder="1" applyAlignment="1">
      <alignment vertical="distributed"/>
    </xf>
    <xf numFmtId="38" fontId="34" fillId="0" borderId="15" xfId="1" applyFont="1" applyBorder="1" applyAlignment="1">
      <alignment vertical="distributed"/>
    </xf>
    <xf numFmtId="38" fontId="16" fillId="0" borderId="15" xfId="1" applyFont="1" applyBorder="1" applyAlignment="1">
      <alignment vertical="distributed"/>
    </xf>
    <xf numFmtId="38" fontId="40" fillId="0" borderId="15" xfId="1" applyFont="1" applyBorder="1" applyAlignment="1">
      <alignment vertical="center"/>
    </xf>
    <xf numFmtId="38" fontId="28" fillId="0" borderId="15" xfId="1" applyFont="1" applyBorder="1" applyAlignment="1">
      <alignment horizontal="centerContinuous" vertical="center"/>
    </xf>
    <xf numFmtId="38" fontId="14" fillId="0" borderId="15" xfId="1" applyFont="1" applyBorder="1" applyAlignment="1">
      <alignment vertical="distributed"/>
    </xf>
    <xf numFmtId="38" fontId="28" fillId="0" borderId="15" xfId="1" applyFont="1" applyBorder="1" applyAlignment="1">
      <alignment horizontal="center" vertical="distributed"/>
    </xf>
    <xf numFmtId="38" fontId="28" fillId="0" borderId="15" xfId="1" applyFont="1" applyBorder="1" applyAlignment="1">
      <alignment horizontal="centerContinuous" vertical="distributed"/>
    </xf>
    <xf numFmtId="38" fontId="16" fillId="0" borderId="80" xfId="1" applyFont="1" applyBorder="1" applyAlignment="1">
      <alignment vertical="distributed"/>
    </xf>
    <xf numFmtId="38" fontId="54" fillId="0" borderId="56" xfId="1" applyFont="1" applyFill="1" applyBorder="1" applyAlignment="1" applyProtection="1">
      <alignment vertical="distributed"/>
      <protection locked="0"/>
    </xf>
    <xf numFmtId="38" fontId="53" fillId="0" borderId="63" xfId="1" applyFont="1" applyBorder="1" applyAlignment="1" applyProtection="1">
      <alignment vertical="distributed"/>
      <protection locked="0"/>
    </xf>
    <xf numFmtId="38" fontId="34" fillId="0" borderId="63" xfId="1" applyFont="1" applyBorder="1" applyAlignment="1" applyProtection="1">
      <alignment vertical="distributed"/>
      <protection locked="0"/>
    </xf>
    <xf numFmtId="38" fontId="15" fillId="7" borderId="81" xfId="1" applyFont="1" applyFill="1" applyBorder="1" applyAlignment="1" applyProtection="1">
      <alignment vertical="center"/>
      <protection locked="0"/>
    </xf>
    <xf numFmtId="38" fontId="15" fillId="6" borderId="20" xfId="1" applyFont="1" applyFill="1" applyBorder="1" applyAlignment="1" applyProtection="1">
      <alignment vertical="center"/>
      <protection locked="0"/>
    </xf>
    <xf numFmtId="38" fontId="34" fillId="6" borderId="20" xfId="1" applyFont="1" applyFill="1" applyBorder="1" applyAlignment="1" applyProtection="1">
      <alignment vertical="distributed"/>
      <protection locked="0"/>
    </xf>
    <xf numFmtId="38" fontId="15" fillId="6" borderId="20" xfId="1" applyFont="1" applyFill="1" applyBorder="1" applyAlignment="1" applyProtection="1">
      <alignment vertical="center"/>
    </xf>
    <xf numFmtId="38" fontId="15" fillId="6" borderId="81" xfId="1" applyFont="1" applyFill="1" applyBorder="1" applyAlignment="1" applyProtection="1">
      <alignment vertical="center"/>
      <protection locked="0"/>
    </xf>
    <xf numFmtId="38" fontId="28" fillId="0" borderId="82" xfId="1" applyFont="1" applyBorder="1" applyAlignment="1" applyProtection="1">
      <alignment horizontal="centerContinuous" vertical="distributed"/>
      <protection locked="0"/>
    </xf>
    <xf numFmtId="38" fontId="14" fillId="0" borderId="82" xfId="1" applyFont="1" applyBorder="1" applyAlignment="1" applyProtection="1">
      <alignment vertical="distributed"/>
      <protection locked="0"/>
    </xf>
    <xf numFmtId="38" fontId="36" fillId="6" borderId="72" xfId="1" applyFont="1" applyFill="1" applyBorder="1" applyAlignment="1" applyProtection="1">
      <alignment horizontal="centerContinuous" vertical="center"/>
      <protection locked="0"/>
    </xf>
    <xf numFmtId="38" fontId="53" fillId="6" borderId="56" xfId="1" applyFont="1" applyFill="1" applyBorder="1" applyAlignment="1" applyProtection="1">
      <alignment vertical="distributed"/>
      <protection locked="0"/>
    </xf>
    <xf numFmtId="38" fontId="34" fillId="6" borderId="56" xfId="1" applyFont="1" applyFill="1" applyBorder="1" applyAlignment="1" applyProtection="1">
      <alignment vertical="distributed"/>
      <protection locked="0"/>
    </xf>
    <xf numFmtId="38" fontId="15" fillId="6" borderId="56" xfId="1" applyFont="1" applyFill="1" applyBorder="1" applyAlignment="1" applyProtection="1">
      <alignment vertical="center"/>
    </xf>
    <xf numFmtId="38" fontId="15" fillId="6" borderId="60" xfId="1" applyFont="1" applyFill="1" applyBorder="1" applyAlignment="1" applyProtection="1">
      <alignment vertical="center"/>
      <protection locked="0"/>
    </xf>
    <xf numFmtId="38" fontId="40" fillId="0" borderId="62" xfId="1" applyFont="1" applyBorder="1" applyAlignment="1" applyProtection="1">
      <alignment vertical="center"/>
      <protection locked="0"/>
    </xf>
    <xf numFmtId="38" fontId="53" fillId="0" borderId="66" xfId="1" applyFont="1" applyFill="1" applyBorder="1" applyAlignment="1">
      <alignment vertical="distributed"/>
    </xf>
    <xf numFmtId="38" fontId="28" fillId="0" borderId="83" xfId="1" applyFont="1" applyFill="1" applyBorder="1" applyAlignment="1">
      <alignment vertical="distributed"/>
    </xf>
    <xf numFmtId="38" fontId="36" fillId="0" borderId="84" xfId="1" applyFont="1" applyFill="1" applyBorder="1" applyAlignment="1">
      <alignment horizontal="centerContinuous" vertical="center"/>
    </xf>
    <xf numFmtId="38" fontId="53" fillId="0" borderId="0" xfId="1" applyFont="1" applyFill="1" applyBorder="1" applyAlignment="1">
      <alignment vertical="distributed"/>
    </xf>
    <xf numFmtId="38" fontId="34" fillId="0" borderId="0" xfId="1" applyFont="1" applyFill="1" applyBorder="1" applyAlignment="1">
      <alignment vertical="distributed"/>
    </xf>
    <xf numFmtId="38" fontId="16" fillId="0" borderId="84" xfId="1" applyFont="1" applyFill="1" applyBorder="1" applyAlignment="1">
      <alignment vertical="distributed"/>
    </xf>
    <xf numFmtId="38" fontId="40" fillId="0" borderId="0" xfId="1" applyFont="1" applyFill="1" applyBorder="1" applyAlignment="1">
      <alignment vertical="center"/>
    </xf>
    <xf numFmtId="38" fontId="28" fillId="0" borderId="0" xfId="1" applyFont="1" applyFill="1" applyBorder="1" applyAlignment="1">
      <alignment horizontal="centerContinuous" vertical="center"/>
    </xf>
    <xf numFmtId="38" fontId="14" fillId="0" borderId="0" xfId="1" applyFont="1" applyFill="1" applyBorder="1" applyAlignment="1">
      <alignment vertical="distributed"/>
    </xf>
    <xf numFmtId="38" fontId="16" fillId="0" borderId="0" xfId="1" applyFont="1" applyFill="1" applyBorder="1" applyAlignment="1">
      <alignment vertical="distributed"/>
    </xf>
    <xf numFmtId="38" fontId="28" fillId="0" borderId="84" xfId="1" applyFont="1" applyFill="1" applyBorder="1" applyAlignment="1">
      <alignment horizontal="left" vertical="center"/>
    </xf>
    <xf numFmtId="38" fontId="28" fillId="0" borderId="0" xfId="1" applyFont="1" applyFill="1" applyBorder="1" applyAlignment="1">
      <alignment horizontal="centerContinuous" vertical="distributed"/>
    </xf>
    <xf numFmtId="38" fontId="16" fillId="0" borderId="85" xfId="1" applyFont="1" applyFill="1" applyBorder="1" applyAlignment="1">
      <alignment vertical="distributed"/>
    </xf>
    <xf numFmtId="38" fontId="36" fillId="0" borderId="55" xfId="1" applyFont="1" applyFill="1" applyBorder="1" applyAlignment="1" applyProtection="1">
      <alignment horizontal="centerContinuous" vertical="center"/>
      <protection locked="0"/>
    </xf>
    <xf numFmtId="38" fontId="53" fillId="0" borderId="86" xfId="1" applyFont="1" applyFill="1" applyBorder="1" applyAlignment="1" applyProtection="1">
      <alignment vertical="distributed"/>
      <protection locked="0"/>
    </xf>
    <xf numFmtId="38" fontId="34" fillId="0" borderId="86" xfId="1" applyFont="1" applyFill="1" applyBorder="1" applyAlignment="1" applyProtection="1">
      <alignment vertical="distributed"/>
      <protection locked="0"/>
    </xf>
    <xf numFmtId="38" fontId="15" fillId="0" borderId="60" xfId="1" applyFont="1" applyFill="1" applyBorder="1" applyAlignment="1" applyProtection="1">
      <alignment vertical="center"/>
      <protection locked="0"/>
    </xf>
    <xf numFmtId="38" fontId="40" fillId="0" borderId="87" xfId="1" applyFont="1" applyFill="1" applyBorder="1" applyAlignment="1" applyProtection="1">
      <alignment vertical="center"/>
      <protection locked="0"/>
    </xf>
    <xf numFmtId="38" fontId="40" fillId="0" borderId="88" xfId="1" applyFont="1" applyFill="1" applyBorder="1" applyAlignment="1" applyProtection="1">
      <alignment vertical="center"/>
      <protection locked="0"/>
    </xf>
    <xf numFmtId="38" fontId="28" fillId="0" borderId="86" xfId="1" applyFont="1" applyFill="1" applyBorder="1" applyAlignment="1" applyProtection="1">
      <alignment horizontal="centerContinuous" vertical="center"/>
      <protection locked="0"/>
    </xf>
    <xf numFmtId="38" fontId="14" fillId="0" borderId="86" xfId="1" applyFont="1" applyFill="1" applyBorder="1" applyAlignment="1" applyProtection="1">
      <alignment vertical="distributed"/>
      <protection locked="0"/>
    </xf>
    <xf numFmtId="38" fontId="16" fillId="0" borderId="18" xfId="1" applyFont="1" applyFill="1" applyBorder="1" applyAlignment="1" applyProtection="1">
      <alignment vertical="distributed"/>
      <protection locked="0"/>
    </xf>
    <xf numFmtId="38" fontId="54" fillId="0" borderId="18" xfId="1" applyFont="1" applyFill="1" applyBorder="1" applyAlignment="1" applyProtection="1">
      <alignment vertical="distributed"/>
      <protection locked="0"/>
    </xf>
    <xf numFmtId="38" fontId="28" fillId="0" borderId="86" xfId="1" applyFont="1" applyFill="1" applyBorder="1" applyAlignment="1" applyProtection="1">
      <alignment horizontal="centerContinuous" vertical="distributed"/>
      <protection locked="0"/>
    </xf>
    <xf numFmtId="38" fontId="53" fillId="0" borderId="55" xfId="1" applyFont="1" applyFill="1" applyBorder="1" applyAlignment="1" applyProtection="1">
      <alignment vertical="distributed"/>
      <protection locked="0"/>
    </xf>
    <xf numFmtId="38" fontId="15" fillId="0" borderId="20" xfId="1" applyFont="1" applyFill="1" applyBorder="1" applyAlignment="1" applyProtection="1">
      <alignment vertical="center"/>
      <protection locked="0"/>
    </xf>
    <xf numFmtId="38" fontId="40" fillId="0" borderId="59" xfId="1" applyFont="1" applyFill="1" applyBorder="1" applyAlignment="1" applyProtection="1">
      <alignment vertical="center"/>
      <protection locked="0"/>
    </xf>
    <xf numFmtId="38" fontId="28" fillId="0" borderId="79" xfId="1" applyFont="1" applyFill="1" applyBorder="1" applyAlignment="1">
      <alignment vertical="distributed"/>
    </xf>
    <xf numFmtId="38" fontId="53" fillId="0" borderId="84" xfId="1" applyFont="1" applyFill="1" applyBorder="1" applyAlignment="1">
      <alignment vertical="distributed"/>
    </xf>
    <xf numFmtId="38" fontId="34" fillId="0" borderId="84" xfId="1" applyFont="1" applyFill="1" applyBorder="1" applyAlignment="1">
      <alignment vertical="distributed"/>
    </xf>
    <xf numFmtId="38" fontId="40" fillId="0" borderId="84" xfId="1" applyFont="1" applyFill="1" applyBorder="1" applyAlignment="1">
      <alignment vertical="center"/>
    </xf>
    <xf numFmtId="38" fontId="28" fillId="0" borderId="84" xfId="1" applyFont="1" applyFill="1" applyBorder="1" applyAlignment="1">
      <alignment horizontal="centerContinuous" vertical="center"/>
    </xf>
    <xf numFmtId="38" fontId="14" fillId="0" borderId="84" xfId="1" applyFont="1" applyFill="1" applyBorder="1" applyAlignment="1">
      <alignment vertical="distributed"/>
    </xf>
    <xf numFmtId="38" fontId="28" fillId="0" borderId="84" xfId="1" applyFont="1" applyFill="1" applyBorder="1" applyAlignment="1">
      <alignment horizontal="centerContinuous" vertical="distributed"/>
    </xf>
    <xf numFmtId="38" fontId="28" fillId="0" borderId="55" xfId="1" applyFont="1" applyFill="1" applyBorder="1" applyAlignment="1" applyProtection="1">
      <alignment horizontal="left" vertical="center"/>
      <protection locked="0"/>
    </xf>
    <xf numFmtId="38" fontId="16" fillId="0" borderId="20" xfId="1" applyFont="1" applyFill="1" applyBorder="1" applyAlignment="1" applyProtection="1">
      <alignment vertical="distributed"/>
      <protection locked="0"/>
    </xf>
    <xf numFmtId="38" fontId="36" fillId="0" borderId="55" xfId="1" applyFont="1" applyFill="1" applyBorder="1" applyAlignment="1" applyProtection="1">
      <alignment horizontal="centerContinuous" vertical="distributed"/>
      <protection locked="0"/>
    </xf>
    <xf numFmtId="38" fontId="54" fillId="0" borderId="56" xfId="1" applyFont="1" applyFill="1" applyBorder="1" applyAlignment="1" applyProtection="1">
      <alignment vertical="distributed"/>
    </xf>
    <xf numFmtId="38" fontId="36" fillId="0" borderId="84" xfId="1" applyFont="1" applyFill="1" applyBorder="1" applyAlignment="1">
      <alignment horizontal="centerContinuous" vertical="distributed"/>
    </xf>
    <xf numFmtId="38" fontId="53" fillId="0" borderId="82" xfId="1" applyFont="1" applyFill="1" applyBorder="1" applyAlignment="1" applyProtection="1">
      <alignment vertical="distributed"/>
      <protection locked="0"/>
    </xf>
    <xf numFmtId="38" fontId="34" fillId="0" borderId="82" xfId="1" applyFont="1" applyFill="1" applyBorder="1" applyAlignment="1" applyProtection="1">
      <alignment vertical="distributed"/>
      <protection locked="0"/>
    </xf>
    <xf numFmtId="38" fontId="39" fillId="0" borderId="61" xfId="1" applyFont="1" applyFill="1" applyBorder="1" applyAlignment="1" applyProtection="1">
      <alignment vertical="center"/>
      <protection locked="0"/>
    </xf>
    <xf numFmtId="38" fontId="40" fillId="0" borderId="61" xfId="1" applyFont="1" applyFill="1" applyBorder="1" applyAlignment="1" applyProtection="1">
      <alignment vertical="center"/>
      <protection locked="0"/>
    </xf>
    <xf numFmtId="38" fontId="40" fillId="0" borderId="62" xfId="1" applyFont="1" applyFill="1" applyBorder="1" applyAlignment="1" applyProtection="1">
      <alignment vertical="center"/>
      <protection locked="0"/>
    </xf>
    <xf numFmtId="38" fontId="28" fillId="0" borderId="82" xfId="1" applyFont="1" applyFill="1" applyBorder="1" applyAlignment="1" applyProtection="1">
      <alignment horizontal="centerContinuous" vertical="distributed"/>
      <protection locked="0"/>
    </xf>
    <xf numFmtId="38" fontId="14" fillId="0" borderId="82" xfId="1" applyFont="1" applyFill="1" applyBorder="1" applyAlignment="1" applyProtection="1">
      <alignment vertical="distributed"/>
      <protection locked="0"/>
    </xf>
    <xf numFmtId="38" fontId="16" fillId="0" borderId="81" xfId="1" applyFont="1" applyFill="1" applyBorder="1" applyAlignment="1" applyProtection="1">
      <alignment vertical="distributed"/>
      <protection locked="0"/>
    </xf>
    <xf numFmtId="38" fontId="55" fillId="0" borderId="58" xfId="1" applyFont="1" applyFill="1" applyBorder="1" applyAlignment="1" applyProtection="1">
      <alignment vertical="center"/>
      <protection locked="0"/>
    </xf>
    <xf numFmtId="38" fontId="28" fillId="0" borderId="55" xfId="1" applyFont="1" applyFill="1" applyBorder="1" applyAlignment="1" applyProtection="1">
      <alignment horizontal="center" vertical="distributed"/>
      <protection locked="0"/>
    </xf>
    <xf numFmtId="38" fontId="55" fillId="0" borderId="61" xfId="1" applyFont="1" applyFill="1" applyBorder="1" applyAlignment="1" applyProtection="1">
      <alignment vertical="center"/>
      <protection locked="0"/>
    </xf>
    <xf numFmtId="38" fontId="28" fillId="0" borderId="82" xfId="1" applyFont="1" applyFill="1" applyBorder="1" applyAlignment="1" applyProtection="1">
      <alignment horizontal="centerContinuous" vertical="center"/>
      <protection locked="0"/>
    </xf>
    <xf numFmtId="38" fontId="56" fillId="0" borderId="20" xfId="1" applyFont="1" applyFill="1" applyBorder="1" applyAlignment="1" applyProtection="1">
      <alignment vertical="distributed"/>
      <protection locked="0"/>
    </xf>
    <xf numFmtId="38" fontId="28" fillId="0" borderId="82" xfId="1" applyFont="1" applyFill="1" applyBorder="1" applyAlignment="1" applyProtection="1">
      <alignment horizontal="center" vertical="distributed"/>
      <protection locked="0"/>
    </xf>
    <xf numFmtId="38" fontId="56" fillId="0" borderId="56" xfId="1" applyFont="1" applyFill="1" applyBorder="1" applyAlignment="1" applyProtection="1">
      <alignment vertical="distributed"/>
      <protection locked="0"/>
    </xf>
    <xf numFmtId="38" fontId="37" fillId="0" borderId="55" xfId="1" applyFont="1" applyFill="1" applyBorder="1" applyAlignment="1" applyProtection="1">
      <alignment vertical="distributed"/>
      <protection locked="0"/>
    </xf>
    <xf numFmtId="38" fontId="22" fillId="8" borderId="0" xfId="1" applyFont="1" applyFill="1" applyBorder="1" applyAlignment="1">
      <alignment horizontal="center" vertical="distributed"/>
    </xf>
    <xf numFmtId="38" fontId="49" fillId="0" borderId="55" xfId="1" applyFont="1" applyBorder="1" applyAlignment="1" applyProtection="1">
      <alignment vertical="distributed"/>
      <protection locked="0"/>
    </xf>
    <xf numFmtId="38" fontId="40" fillId="6" borderId="58" xfId="1" applyFont="1" applyFill="1" applyBorder="1" applyAlignment="1" applyProtection="1">
      <alignment vertical="center"/>
      <protection locked="0"/>
    </xf>
    <xf numFmtId="38" fontId="35" fillId="6" borderId="58" xfId="1" applyFont="1" applyFill="1" applyBorder="1" applyAlignment="1" applyProtection="1">
      <alignment vertical="center"/>
      <protection locked="0"/>
    </xf>
    <xf numFmtId="38" fontId="35" fillId="6" borderId="59" xfId="1" applyFont="1" applyFill="1" applyBorder="1" applyAlignment="1" applyProtection="1">
      <alignment vertical="center"/>
      <protection locked="0"/>
    </xf>
    <xf numFmtId="38" fontId="53" fillId="6" borderId="20" xfId="1" applyFont="1" applyFill="1" applyBorder="1" applyAlignment="1" applyProtection="1">
      <alignment vertical="distributed"/>
      <protection locked="0"/>
    </xf>
    <xf numFmtId="38" fontId="40" fillId="6" borderId="61" xfId="1" applyFont="1" applyFill="1" applyBorder="1" applyAlignment="1" applyProtection="1">
      <alignment vertical="center"/>
      <protection locked="0"/>
    </xf>
    <xf numFmtId="38" fontId="57" fillId="6" borderId="61" xfId="1" applyFont="1" applyFill="1" applyBorder="1" applyAlignment="1" applyProtection="1">
      <alignment vertical="center"/>
      <protection locked="0"/>
    </xf>
    <xf numFmtId="38" fontId="57" fillId="6" borderId="62" xfId="1" applyFont="1" applyFill="1" applyBorder="1" applyAlignment="1" applyProtection="1">
      <alignment vertical="center"/>
      <protection locked="0"/>
    </xf>
    <xf numFmtId="38" fontId="58" fillId="6" borderId="72" xfId="1" applyFont="1" applyFill="1" applyBorder="1" applyAlignment="1" applyProtection="1">
      <alignment horizontal="centerContinuous" vertical="center"/>
      <protection locked="0"/>
    </xf>
    <xf numFmtId="38" fontId="59" fillId="6" borderId="56" xfId="1" applyFont="1" applyFill="1" applyBorder="1" applyAlignment="1" applyProtection="1">
      <alignment vertical="center"/>
      <protection locked="0"/>
    </xf>
    <xf numFmtId="38" fontId="59" fillId="6" borderId="60" xfId="1" applyFont="1" applyFill="1" applyBorder="1" applyAlignment="1" applyProtection="1">
      <alignment vertical="center"/>
      <protection locked="0"/>
    </xf>
    <xf numFmtId="38" fontId="57" fillId="6" borderId="58" xfId="1" applyFont="1" applyFill="1" applyBorder="1" applyAlignment="1" applyProtection="1">
      <alignment vertical="center"/>
      <protection locked="0"/>
    </xf>
    <xf numFmtId="38" fontId="57" fillId="6" borderId="59" xfId="1" applyFont="1" applyFill="1" applyBorder="1" applyAlignment="1" applyProtection="1">
      <alignment vertical="center"/>
      <protection locked="0"/>
    </xf>
    <xf numFmtId="38" fontId="58" fillId="6" borderId="55" xfId="1" applyFont="1" applyFill="1" applyBorder="1" applyAlignment="1" applyProtection="1">
      <alignment horizontal="centerContinuous" vertical="center"/>
      <protection locked="0"/>
    </xf>
    <xf numFmtId="38" fontId="57" fillId="0" borderId="58" xfId="1" applyFont="1" applyBorder="1" applyAlignment="1" applyProtection="1">
      <alignment vertical="center"/>
      <protection locked="0"/>
    </xf>
    <xf numFmtId="38" fontId="14" fillId="0" borderId="70" xfId="1" applyFont="1" applyFill="1" applyBorder="1" applyAlignment="1">
      <alignment vertical="distributed"/>
    </xf>
    <xf numFmtId="38" fontId="28" fillId="0" borderId="79" xfId="1" applyFont="1" applyFill="1" applyBorder="1" applyAlignment="1">
      <alignment horizontal="center" vertical="distributed"/>
    </xf>
    <xf numFmtId="38" fontId="35" fillId="0" borderId="84" xfId="1" applyFont="1" applyFill="1" applyBorder="1" applyAlignment="1">
      <alignment vertical="center"/>
    </xf>
    <xf numFmtId="38" fontId="35" fillId="0" borderId="61" xfId="1" applyFont="1" applyFill="1" applyBorder="1" applyAlignment="1" applyProtection="1">
      <alignment vertical="center"/>
      <protection locked="0"/>
    </xf>
    <xf numFmtId="38" fontId="16" fillId="0" borderId="16" xfId="1" applyFont="1" applyFill="1" applyBorder="1" applyAlignment="1" applyProtection="1">
      <alignment vertical="distributed"/>
      <protection locked="0"/>
    </xf>
    <xf numFmtId="38" fontId="16" fillId="0" borderId="48" xfId="1" applyFont="1" applyFill="1" applyBorder="1" applyAlignment="1" applyProtection="1">
      <alignment vertical="distributed"/>
      <protection locked="0"/>
    </xf>
    <xf numFmtId="38" fontId="53" fillId="0" borderId="56" xfId="1" applyFont="1" applyFill="1" applyBorder="1" applyAlignment="1" applyProtection="1">
      <alignment vertical="distributed"/>
      <protection locked="0"/>
    </xf>
    <xf numFmtId="38" fontId="28" fillId="0" borderId="91" xfId="1" applyFont="1" applyFill="1" applyBorder="1" applyAlignment="1" applyProtection="1">
      <alignment horizontal="centerContinuous" vertical="distributed"/>
      <protection locked="0"/>
    </xf>
    <xf numFmtId="38" fontId="34" fillId="6" borderId="55" xfId="1" applyFont="1" applyFill="1" applyBorder="1" applyAlignment="1" applyProtection="1">
      <alignment vertical="center"/>
      <protection locked="0"/>
    </xf>
    <xf numFmtId="38" fontId="28" fillId="0" borderId="63" xfId="1" applyFont="1" applyFill="1" applyBorder="1" applyAlignment="1" applyProtection="1">
      <alignment horizontal="centerContinuous" vertical="center"/>
      <protection locked="0"/>
    </xf>
    <xf numFmtId="38" fontId="53" fillId="0" borderId="63" xfId="1" applyFont="1" applyFill="1" applyBorder="1" applyAlignment="1" applyProtection="1">
      <alignment vertical="distributed"/>
      <protection locked="0"/>
    </xf>
    <xf numFmtId="38" fontId="34" fillId="0" borderId="63" xfId="1" applyFont="1" applyFill="1" applyBorder="1" applyAlignment="1" applyProtection="1">
      <alignment vertical="distributed"/>
      <protection locked="0"/>
    </xf>
    <xf numFmtId="38" fontId="15" fillId="0" borderId="64" xfId="1" applyFont="1" applyFill="1" applyBorder="1" applyAlignment="1" applyProtection="1">
      <alignment vertical="center"/>
      <protection locked="0"/>
    </xf>
    <xf numFmtId="38" fontId="15" fillId="0" borderId="48" xfId="1" applyFont="1" applyFill="1" applyBorder="1" applyAlignment="1" applyProtection="1">
      <alignment vertical="center"/>
      <protection locked="0"/>
    </xf>
    <xf numFmtId="38" fontId="35" fillId="0" borderId="0" xfId="1" applyFont="1" applyFill="1" applyBorder="1" applyAlignment="1" applyProtection="1">
      <alignment vertical="center"/>
      <protection locked="0"/>
    </xf>
    <xf numFmtId="38" fontId="35" fillId="0" borderId="78" xfId="1" applyFont="1" applyFill="1" applyBorder="1" applyAlignment="1" applyProtection="1">
      <alignment vertical="center"/>
      <protection locked="0"/>
    </xf>
    <xf numFmtId="38" fontId="28" fillId="0" borderId="49" xfId="1" applyFont="1" applyBorder="1" applyAlignment="1">
      <alignment horizontal="center" vertical="distributed"/>
    </xf>
    <xf numFmtId="38" fontId="28" fillId="0" borderId="55" xfId="1" applyFont="1" applyBorder="1" applyAlignment="1">
      <alignment horizontal="centerContinuous" vertical="distributed"/>
    </xf>
    <xf numFmtId="38" fontId="53" fillId="0" borderId="55" xfId="1" applyFont="1" applyBorder="1" applyAlignment="1">
      <alignment vertical="distributed"/>
    </xf>
    <xf numFmtId="38" fontId="34" fillId="0" borderId="55" xfId="1" applyFont="1" applyBorder="1" applyAlignment="1">
      <alignment vertical="distributed"/>
    </xf>
    <xf numFmtId="38" fontId="16" fillId="0" borderId="56" xfId="1" applyFont="1" applyBorder="1" applyAlignment="1">
      <alignment vertical="distributed"/>
    </xf>
    <xf numFmtId="38" fontId="16" fillId="0" borderId="60" xfId="1" applyFont="1" applyBorder="1" applyAlignment="1">
      <alignment vertical="distributed"/>
    </xf>
    <xf numFmtId="38" fontId="35" fillId="0" borderId="58" xfId="1" applyFont="1" applyBorder="1" applyAlignment="1">
      <alignment vertical="center"/>
    </xf>
    <xf numFmtId="38" fontId="35" fillId="0" borderId="59" xfId="1" applyFont="1" applyBorder="1" applyAlignment="1">
      <alignment vertical="center"/>
    </xf>
    <xf numFmtId="38" fontId="14" fillId="0" borderId="55" xfId="1" applyFont="1" applyBorder="1" applyAlignment="1">
      <alignment vertical="distributed"/>
    </xf>
    <xf numFmtId="38" fontId="28" fillId="0" borderId="54" xfId="1" applyFont="1" applyBorder="1" applyAlignment="1">
      <alignment horizontal="center" vertical="distributed"/>
    </xf>
    <xf numFmtId="38" fontId="28" fillId="0" borderId="52" xfId="1" applyFont="1" applyBorder="1" applyAlignment="1">
      <alignment horizontal="centerContinuous" vertical="distributed"/>
    </xf>
    <xf numFmtId="38" fontId="53" fillId="0" borderId="52" xfId="1" applyFont="1" applyBorder="1" applyAlignment="1">
      <alignment vertical="distributed"/>
    </xf>
    <xf numFmtId="38" fontId="34" fillId="0" borderId="52" xfId="1" applyFont="1" applyBorder="1" applyAlignment="1">
      <alignment vertical="distributed"/>
    </xf>
    <xf numFmtId="38" fontId="16" fillId="0" borderId="51" xfId="1" applyFont="1" applyBorder="1" applyAlignment="1">
      <alignment vertical="distributed"/>
    </xf>
    <xf numFmtId="38" fontId="16" fillId="0" borderId="53" xfId="1" applyFont="1" applyBorder="1" applyAlignment="1">
      <alignment vertical="distributed"/>
    </xf>
    <xf numFmtId="38" fontId="35" fillId="0" borderId="92" xfId="1" applyFont="1" applyBorder="1" applyAlignment="1">
      <alignment vertical="center"/>
    </xf>
    <xf numFmtId="38" fontId="35" fillId="0" borderId="90" xfId="1" applyFont="1" applyBorder="1" applyAlignment="1">
      <alignment vertical="center"/>
    </xf>
    <xf numFmtId="38" fontId="28" fillId="0" borderId="93" xfId="1" applyFont="1" applyBorder="1" applyAlignment="1">
      <alignment horizontal="centerContinuous" vertical="distributed"/>
    </xf>
    <xf numFmtId="38" fontId="14" fillId="0" borderId="94" xfId="1" applyFont="1" applyBorder="1" applyAlignment="1">
      <alignment vertical="distributed"/>
    </xf>
    <xf numFmtId="38" fontId="16" fillId="0" borderId="95" xfId="1" applyFont="1" applyBorder="1" applyAlignment="1">
      <alignment vertical="distributed"/>
    </xf>
    <xf numFmtId="38" fontId="14" fillId="0" borderId="52" xfId="1" applyFont="1" applyBorder="1" applyAlignment="1">
      <alignment vertical="distributed"/>
    </xf>
    <xf numFmtId="38" fontId="29" fillId="2" borderId="0" xfId="1" applyFont="1" applyFill="1" applyBorder="1" applyAlignment="1">
      <alignment horizontal="center" vertical="distributed"/>
    </xf>
    <xf numFmtId="38" fontId="20" fillId="0" borderId="96" xfId="1" applyFont="1" applyBorder="1" applyAlignment="1">
      <alignment vertical="distributed"/>
    </xf>
    <xf numFmtId="38" fontId="35" fillId="0" borderId="58" xfId="1" applyFont="1" applyBorder="1" applyAlignment="1" applyProtection="1">
      <alignment horizontal="left" vertical="center"/>
      <protection locked="0"/>
    </xf>
    <xf numFmtId="38" fontId="35" fillId="0" borderId="59" xfId="1" applyFont="1" applyBorder="1" applyAlignment="1" applyProtection="1">
      <alignment horizontal="left" vertical="center"/>
      <protection locked="0"/>
    </xf>
    <xf numFmtId="38" fontId="16" fillId="0" borderId="59" xfId="1" applyFont="1" applyBorder="1" applyAlignment="1" applyProtection="1">
      <alignment vertical="distributed"/>
      <protection locked="0"/>
    </xf>
    <xf numFmtId="38" fontId="38" fillId="0" borderId="59" xfId="1" applyFont="1" applyBorder="1" applyAlignment="1" applyProtection="1">
      <alignment vertical="distributed"/>
      <protection locked="0"/>
    </xf>
    <xf numFmtId="38" fontId="35" fillId="6" borderId="55" xfId="1" applyFont="1" applyFill="1" applyBorder="1" applyAlignment="1" applyProtection="1">
      <alignment horizontal="centerContinuous" vertical="center"/>
      <protection locked="0"/>
    </xf>
    <xf numFmtId="38" fontId="40" fillId="0" borderId="61" xfId="1" applyFont="1" applyBorder="1" applyAlignment="1" applyProtection="1">
      <alignment horizontal="left" vertical="center"/>
      <protection locked="0"/>
    </xf>
    <xf numFmtId="38" fontId="35" fillId="0" borderId="62" xfId="1" applyFont="1" applyBorder="1" applyAlignment="1" applyProtection="1">
      <alignment horizontal="left" vertical="center"/>
      <protection locked="0"/>
    </xf>
    <xf numFmtId="38" fontId="33" fillId="6" borderId="55" xfId="1" applyFont="1" applyFill="1" applyBorder="1" applyAlignment="1" applyProtection="1">
      <alignment horizontal="left" vertical="distributed"/>
      <protection locked="0"/>
    </xf>
    <xf numFmtId="38" fontId="34" fillId="6" borderId="55" xfId="1" applyFont="1" applyFill="1" applyBorder="1" applyAlignment="1" applyProtection="1">
      <alignment horizontal="left" vertical="distributed"/>
      <protection locked="0"/>
    </xf>
    <xf numFmtId="38" fontId="57" fillId="0" borderId="61" xfId="1" applyFont="1" applyFill="1" applyBorder="1" applyAlignment="1" applyProtection="1">
      <alignment horizontal="left" vertical="center"/>
      <protection locked="0"/>
    </xf>
    <xf numFmtId="38" fontId="40" fillId="0" borderId="61" xfId="1" applyFont="1" applyFill="1" applyBorder="1" applyAlignment="1" applyProtection="1">
      <alignment horizontal="left" vertical="center"/>
      <protection locked="0"/>
    </xf>
    <xf numFmtId="38" fontId="35" fillId="0" borderId="62" xfId="1" applyFont="1" applyFill="1" applyBorder="1" applyAlignment="1" applyProtection="1">
      <alignment horizontal="left" vertical="center"/>
      <protection locked="0"/>
    </xf>
    <xf numFmtId="38" fontId="36" fillId="0" borderId="55" xfId="1" applyFont="1" applyBorder="1" applyAlignment="1" applyProtection="1">
      <alignment horizontal="center" vertical="center" shrinkToFit="1"/>
      <protection locked="0"/>
    </xf>
    <xf numFmtId="38" fontId="61" fillId="0" borderId="55" xfId="1" applyFont="1" applyBorder="1" applyAlignment="1" applyProtection="1">
      <alignment horizontal="center" vertical="center" shrinkToFit="1"/>
      <protection locked="0"/>
    </xf>
    <xf numFmtId="38" fontId="61" fillId="0" borderId="55" xfId="1" applyFont="1" applyBorder="1" applyAlignment="1" applyProtection="1">
      <alignment vertical="center" shrinkToFit="1"/>
      <protection locked="0"/>
    </xf>
    <xf numFmtId="38" fontId="62" fillId="0" borderId="55" xfId="1" applyFont="1" applyBorder="1" applyAlignment="1" applyProtection="1">
      <alignment vertical="center" shrinkToFit="1"/>
      <protection locked="0"/>
    </xf>
    <xf numFmtId="38" fontId="36" fillId="0" borderId="55" xfId="1" applyFont="1" applyBorder="1" applyAlignment="1" applyProtection="1">
      <alignment horizontal="centerContinuous" vertical="center"/>
      <protection locked="0"/>
    </xf>
    <xf numFmtId="38" fontId="33" fillId="0" borderId="55" xfId="1" applyFont="1" applyBorder="1" applyAlignment="1" applyProtection="1">
      <alignment horizontal="right" vertical="distributed"/>
      <protection locked="0"/>
    </xf>
    <xf numFmtId="38" fontId="34" fillId="0" borderId="55" xfId="1" applyFont="1" applyBorder="1" applyAlignment="1" applyProtection="1">
      <alignment horizontal="right" vertical="distributed"/>
      <protection locked="0"/>
    </xf>
    <xf numFmtId="38" fontId="35" fillId="0" borderId="68" xfId="1" applyFont="1" applyFill="1" applyBorder="1" applyAlignment="1">
      <alignment horizontal="left" vertical="center"/>
    </xf>
    <xf numFmtId="38" fontId="35" fillId="0" borderId="69" xfId="1" applyFont="1" applyFill="1" applyBorder="1" applyAlignment="1">
      <alignment horizontal="left" vertical="center"/>
    </xf>
    <xf numFmtId="38" fontId="16" fillId="0" borderId="69" xfId="1" applyFont="1" applyFill="1" applyBorder="1" applyAlignment="1">
      <alignment vertical="distributed"/>
    </xf>
    <xf numFmtId="38" fontId="28" fillId="0" borderId="97" xfId="1" applyFont="1" applyFill="1" applyBorder="1" applyAlignment="1">
      <alignment horizontal="center" vertical="distributed"/>
    </xf>
    <xf numFmtId="38" fontId="28" fillId="0" borderId="15" xfId="1" applyFont="1" applyFill="1" applyBorder="1" applyAlignment="1">
      <alignment horizontal="centerContinuous" vertical="center"/>
    </xf>
    <xf numFmtId="38" fontId="33" fillId="0" borderId="15" xfId="1" applyFont="1" applyFill="1" applyBorder="1" applyAlignment="1">
      <alignment vertical="distributed"/>
    </xf>
    <xf numFmtId="38" fontId="34" fillId="0" borderId="15" xfId="1" applyFont="1" applyFill="1" applyBorder="1" applyAlignment="1">
      <alignment vertical="distributed"/>
    </xf>
    <xf numFmtId="38" fontId="16" fillId="0" borderId="15" xfId="1" applyFont="1" applyFill="1" applyBorder="1" applyAlignment="1">
      <alignment vertical="distributed"/>
    </xf>
    <xf numFmtId="38" fontId="35" fillId="0" borderId="15" xfId="1" applyFont="1" applyFill="1" applyBorder="1" applyAlignment="1">
      <alignment horizontal="left" vertical="center"/>
    </xf>
    <xf numFmtId="38" fontId="14" fillId="0" borderId="15" xfId="1" applyFont="1" applyFill="1" applyBorder="1" applyAlignment="1">
      <alignment vertical="distributed"/>
    </xf>
    <xf numFmtId="38" fontId="28" fillId="0" borderId="15" xfId="1" applyFont="1" applyFill="1" applyBorder="1" applyAlignment="1">
      <alignment horizontal="left" vertical="center"/>
    </xf>
    <xf numFmtId="38" fontId="28" fillId="0" borderId="15" xfId="1" applyFont="1" applyFill="1" applyBorder="1" applyAlignment="1">
      <alignment horizontal="centerContinuous" vertical="distributed"/>
    </xf>
    <xf numFmtId="38" fontId="15" fillId="0" borderId="18" xfId="1" applyFont="1" applyFill="1" applyBorder="1" applyAlignment="1" applyProtection="1">
      <alignment vertical="center"/>
      <protection locked="0"/>
    </xf>
    <xf numFmtId="38" fontId="35" fillId="0" borderId="58" xfId="1" applyFont="1" applyFill="1" applyBorder="1" applyAlignment="1" applyProtection="1">
      <alignment horizontal="left" vertical="center"/>
      <protection locked="0"/>
    </xf>
    <xf numFmtId="38" fontId="35" fillId="0" borderId="59" xfId="1" applyFont="1" applyFill="1" applyBorder="1" applyAlignment="1" applyProtection="1">
      <alignment horizontal="left" vertical="center"/>
      <protection locked="0"/>
    </xf>
    <xf numFmtId="38" fontId="28" fillId="6" borderId="55" xfId="1" applyFont="1" applyFill="1" applyBorder="1" applyAlignment="1" applyProtection="1">
      <alignment horizontal="left" vertical="center"/>
      <protection locked="0"/>
    </xf>
    <xf numFmtId="38" fontId="14" fillId="6" borderId="55" xfId="1" applyFont="1" applyFill="1" applyBorder="1" applyAlignment="1" applyProtection="1">
      <alignment vertical="distributed"/>
      <protection locked="0"/>
    </xf>
    <xf numFmtId="38" fontId="16" fillId="6" borderId="18" xfId="1" applyFont="1" applyFill="1" applyBorder="1" applyAlignment="1" applyProtection="1">
      <alignment vertical="distributed"/>
      <protection locked="0"/>
    </xf>
    <xf numFmtId="38" fontId="16" fillId="6" borderId="59" xfId="1" applyFont="1" applyFill="1" applyBorder="1" applyAlignment="1" applyProtection="1">
      <alignment vertical="distributed"/>
      <protection locked="0"/>
    </xf>
    <xf numFmtId="38" fontId="16" fillId="0" borderId="59" xfId="1" applyFont="1" applyFill="1" applyBorder="1" applyAlignment="1" applyProtection="1">
      <alignment vertical="distributed"/>
      <protection locked="0"/>
    </xf>
    <xf numFmtId="38" fontId="16" fillId="6" borderId="56" xfId="1" applyFont="1" applyFill="1" applyBorder="1" applyAlignment="1" applyProtection="1">
      <alignment vertical="distributed"/>
      <protection locked="0"/>
    </xf>
    <xf numFmtId="38" fontId="38" fillId="0" borderId="59" xfId="1" applyFont="1" applyFill="1" applyBorder="1" applyAlignment="1" applyProtection="1">
      <alignment vertical="distributed"/>
      <protection locked="0"/>
    </xf>
    <xf numFmtId="38" fontId="28" fillId="9" borderId="55" xfId="1" applyFont="1" applyFill="1" applyBorder="1" applyAlignment="1" applyProtection="1">
      <alignment horizontal="centerContinuous" vertical="center"/>
      <protection locked="0"/>
    </xf>
    <xf numFmtId="38" fontId="14" fillId="9" borderId="55" xfId="1" applyFont="1" applyFill="1" applyBorder="1" applyAlignment="1" applyProtection="1">
      <alignment vertical="distributed"/>
      <protection locked="0"/>
    </xf>
    <xf numFmtId="38" fontId="34" fillId="9" borderId="55" xfId="1" applyFont="1" applyFill="1" applyBorder="1" applyAlignment="1" applyProtection="1">
      <alignment vertical="distributed"/>
      <protection locked="0"/>
    </xf>
    <xf numFmtId="38" fontId="15" fillId="9" borderId="56" xfId="1" applyFont="1" applyFill="1" applyBorder="1" applyAlignment="1" applyProtection="1">
      <alignment vertical="center"/>
      <protection locked="0"/>
    </xf>
    <xf numFmtId="38" fontId="15" fillId="9" borderId="56" xfId="1" applyFont="1" applyFill="1" applyBorder="1" applyAlignment="1" applyProtection="1">
      <alignment vertical="center"/>
    </xf>
    <xf numFmtId="38" fontId="35" fillId="9" borderId="58" xfId="1" applyFont="1" applyFill="1" applyBorder="1" applyAlignment="1" applyProtection="1">
      <alignment horizontal="left" vertical="center"/>
      <protection locked="0"/>
    </xf>
    <xf numFmtId="38" fontId="35" fillId="9" borderId="59" xfId="1" applyFont="1" applyFill="1" applyBorder="1" applyAlignment="1" applyProtection="1">
      <alignment horizontal="left" vertical="center"/>
      <protection locked="0"/>
    </xf>
    <xf numFmtId="38" fontId="38" fillId="6" borderId="56" xfId="1" applyFont="1" applyFill="1" applyBorder="1" applyAlignment="1" applyProtection="1">
      <alignment vertical="distributed"/>
      <protection locked="0"/>
    </xf>
    <xf numFmtId="38" fontId="38" fillId="6" borderId="59" xfId="1" applyFont="1" applyFill="1" applyBorder="1" applyAlignment="1" applyProtection="1">
      <alignment vertical="distributed"/>
      <protection locked="0"/>
    </xf>
    <xf numFmtId="38" fontId="57" fillId="0" borderId="58" xfId="1" applyFont="1" applyFill="1" applyBorder="1" applyAlignment="1" applyProtection="1">
      <alignment horizontal="left" vertical="center"/>
      <protection locked="0"/>
    </xf>
    <xf numFmtId="38" fontId="57" fillId="0" borderId="59" xfId="1" applyFont="1" applyFill="1" applyBorder="1" applyAlignment="1" applyProtection="1">
      <alignment horizontal="left" vertical="center"/>
      <protection locked="0"/>
    </xf>
    <xf numFmtId="38" fontId="58" fillId="0" borderId="55" xfId="1" applyFont="1" applyFill="1" applyBorder="1" applyAlignment="1" applyProtection="1">
      <alignment horizontal="left" vertical="center"/>
      <protection locked="0"/>
    </xf>
    <xf numFmtId="38" fontId="59" fillId="0" borderId="56" xfId="1" applyFont="1" applyFill="1" applyBorder="1" applyAlignment="1" applyProtection="1">
      <alignment vertical="distributed"/>
      <protection locked="0"/>
    </xf>
    <xf numFmtId="38" fontId="59" fillId="0" borderId="59" xfId="1" applyFont="1" applyFill="1" applyBorder="1" applyAlignment="1" applyProtection="1">
      <alignment vertical="distributed"/>
      <protection locked="0"/>
    </xf>
    <xf numFmtId="38" fontId="2" fillId="0" borderId="66" xfId="1" applyFont="1" applyFill="1" applyBorder="1" applyAlignment="1">
      <alignment vertical="distributed"/>
    </xf>
    <xf numFmtId="38" fontId="28" fillId="0" borderId="49" xfId="1" applyFont="1" applyFill="1" applyBorder="1" applyAlignment="1">
      <alignment horizontal="center" vertical="distributed"/>
    </xf>
    <xf numFmtId="38" fontId="28" fillId="0" borderId="55" xfId="1" applyFont="1" applyFill="1" applyBorder="1" applyAlignment="1">
      <alignment horizontal="centerContinuous" vertical="center"/>
    </xf>
    <xf numFmtId="38" fontId="2" fillId="0" borderId="55" xfId="1" applyFont="1" applyFill="1" applyBorder="1" applyAlignment="1">
      <alignment vertical="distributed"/>
    </xf>
    <xf numFmtId="38" fontId="14" fillId="0" borderId="55" xfId="1" applyFont="1" applyFill="1" applyBorder="1" applyAlignment="1">
      <alignment vertical="distributed"/>
    </xf>
    <xf numFmtId="38" fontId="16" fillId="0" borderId="56" xfId="1" applyFont="1" applyFill="1" applyBorder="1" applyAlignment="1">
      <alignment vertical="distributed"/>
    </xf>
    <xf numFmtId="38" fontId="35" fillId="0" borderId="58" xfId="1" applyFont="1" applyFill="1" applyBorder="1" applyAlignment="1">
      <alignment horizontal="left" vertical="center"/>
    </xf>
    <xf numFmtId="38" fontId="35" fillId="0" borderId="59" xfId="1" applyFont="1" applyFill="1" applyBorder="1" applyAlignment="1">
      <alignment horizontal="left" vertical="center"/>
    </xf>
    <xf numFmtId="38" fontId="16" fillId="0" borderId="59" xfId="1" applyFont="1" applyFill="1" applyBorder="1" applyAlignment="1">
      <alignment vertical="distributed"/>
    </xf>
    <xf numFmtId="38" fontId="28" fillId="0" borderId="55" xfId="1" applyFont="1" applyFill="1" applyBorder="1" applyAlignment="1">
      <alignment horizontal="centerContinuous" vertical="distributed"/>
    </xf>
    <xf numFmtId="38" fontId="35" fillId="0" borderId="49" xfId="1" applyFont="1" applyFill="1" applyBorder="1" applyAlignment="1">
      <alignment horizontal="center" vertical="distributed"/>
    </xf>
    <xf numFmtId="38" fontId="28" fillId="0" borderId="58" xfId="1" applyFont="1" applyFill="1" applyBorder="1" applyAlignment="1">
      <alignment horizontal="centerContinuous" vertical="distributed"/>
    </xf>
    <xf numFmtId="38" fontId="2" fillId="0" borderId="56" xfId="1" applyFont="1" applyFill="1" applyBorder="1" applyAlignment="1">
      <alignment vertical="distributed"/>
    </xf>
    <xf numFmtId="38" fontId="14" fillId="0" borderId="56" xfId="1" applyFont="1" applyFill="1" applyBorder="1" applyAlignment="1">
      <alignment vertical="distributed"/>
    </xf>
    <xf numFmtId="38" fontId="35" fillId="0" borderId="54" xfId="1" applyFont="1" applyFill="1" applyBorder="1" applyAlignment="1">
      <alignment horizontal="center" vertical="distributed"/>
    </xf>
    <xf numFmtId="38" fontId="28" fillId="0" borderId="92" xfId="1" applyFont="1" applyFill="1" applyBorder="1" applyAlignment="1">
      <alignment horizontal="centerContinuous" vertical="distributed"/>
    </xf>
    <xf numFmtId="38" fontId="2" fillId="0" borderId="51" xfId="1" applyFont="1" applyFill="1" applyBorder="1" applyAlignment="1">
      <alignment vertical="distributed"/>
    </xf>
    <xf numFmtId="38" fontId="14" fillId="0" borderId="51" xfId="1" applyFont="1" applyFill="1" applyBorder="1" applyAlignment="1">
      <alignment vertical="distributed"/>
    </xf>
    <xf numFmtId="38" fontId="16" fillId="0" borderId="51" xfId="1" applyFont="1" applyFill="1" applyBorder="1" applyAlignment="1">
      <alignment vertical="distributed"/>
    </xf>
    <xf numFmtId="38" fontId="35" fillId="0" borderId="92" xfId="1" applyFont="1" applyFill="1" applyBorder="1" applyAlignment="1">
      <alignment horizontal="left" vertical="center"/>
    </xf>
    <xf numFmtId="38" fontId="35" fillId="0" borderId="90" xfId="1" applyFont="1" applyFill="1" applyBorder="1" applyAlignment="1">
      <alignment horizontal="left" vertical="center"/>
    </xf>
    <xf numFmtId="38" fontId="28" fillId="0" borderId="52" xfId="1" applyFont="1" applyFill="1" applyBorder="1" applyAlignment="1">
      <alignment horizontal="centerContinuous" vertical="distributed"/>
    </xf>
    <xf numFmtId="38" fontId="14" fillId="0" borderId="52" xfId="1" applyFont="1" applyFill="1" applyBorder="1" applyAlignment="1">
      <alignment vertical="distributed"/>
    </xf>
    <xf numFmtId="38" fontId="16" fillId="0" borderId="90" xfId="1" applyFont="1" applyFill="1" applyBorder="1" applyAlignment="1">
      <alignment vertical="distributed"/>
    </xf>
    <xf numFmtId="38" fontId="25" fillId="0" borderId="96" xfId="1" applyFont="1" applyFill="1" applyBorder="1" applyAlignment="1">
      <alignment horizontal="center" vertical="distributed"/>
    </xf>
    <xf numFmtId="38" fontId="2" fillId="0" borderId="0" xfId="1" applyFont="1" applyFill="1" applyBorder="1" applyAlignment="1">
      <alignment vertical="distributed"/>
    </xf>
    <xf numFmtId="38" fontId="35" fillId="0" borderId="0" xfId="1" applyFont="1" applyFill="1" applyBorder="1" applyAlignment="1">
      <alignment horizontal="left" vertical="center"/>
    </xf>
    <xf numFmtId="38" fontId="16" fillId="0" borderId="78" xfId="1" applyFont="1" applyFill="1" applyBorder="1" applyAlignment="1">
      <alignment vertical="distributed"/>
    </xf>
    <xf numFmtId="38" fontId="28" fillId="0" borderId="65" xfId="1" applyFont="1" applyFill="1" applyBorder="1" applyAlignment="1">
      <alignment horizontal="center" vertical="center" shrinkToFit="1"/>
    </xf>
    <xf numFmtId="38" fontId="28" fillId="0" borderId="98" xfId="1" applyFont="1" applyFill="1" applyBorder="1" applyAlignment="1">
      <alignment horizontal="centerContinuous" vertical="distributed"/>
    </xf>
    <xf numFmtId="38" fontId="2" fillId="0" borderId="67" xfId="1" applyFont="1" applyFill="1" applyBorder="1" applyAlignment="1">
      <alignment vertical="center" shrinkToFit="1"/>
    </xf>
    <xf numFmtId="38" fontId="61" fillId="0" borderId="67" xfId="1" applyFont="1" applyFill="1" applyBorder="1" applyAlignment="1">
      <alignment vertical="distributed"/>
    </xf>
    <xf numFmtId="38" fontId="61" fillId="0" borderId="66" xfId="1" applyFont="1" applyFill="1" applyBorder="1" applyAlignment="1">
      <alignment vertical="distributed"/>
    </xf>
    <xf numFmtId="38" fontId="46" fillId="0" borderId="69" xfId="1" applyFont="1" applyFill="1" applyBorder="1" applyAlignment="1">
      <alignment vertical="distributed"/>
    </xf>
    <xf numFmtId="38" fontId="28" fillId="0" borderId="68" xfId="1" applyFont="1" applyFill="1" applyBorder="1" applyAlignment="1">
      <alignment horizontal="centerContinuous" vertical="distributed"/>
    </xf>
    <xf numFmtId="38" fontId="63" fillId="1" borderId="15" xfId="1" applyFont="1" applyFill="1" applyBorder="1" applyAlignment="1" applyProtection="1">
      <alignment horizontal="centerContinuous" vertical="distributed"/>
    </xf>
    <xf numFmtId="38" fontId="20" fillId="0" borderId="0" xfId="1" applyFont="1" applyAlignment="1" applyProtection="1">
      <alignment vertical="distributed"/>
    </xf>
    <xf numFmtId="38" fontId="24" fillId="0" borderId="8" xfId="1" applyFont="1" applyBorder="1" applyAlignment="1" applyProtection="1">
      <alignment vertical="distributed" wrapText="1"/>
    </xf>
    <xf numFmtId="176" fontId="60" fillId="0" borderId="8" xfId="1" applyNumberFormat="1" applyFont="1" applyBorder="1" applyAlignment="1" applyProtection="1">
      <alignment vertical="center"/>
    </xf>
    <xf numFmtId="38" fontId="27" fillId="0" borderId="0" xfId="1" applyFont="1" applyAlignment="1" applyProtection="1">
      <alignment vertical="distributed"/>
      <protection locked="0"/>
    </xf>
    <xf numFmtId="38" fontId="20" fillId="0" borderId="0" xfId="1" applyFont="1" applyAlignment="1" applyProtection="1">
      <alignment vertical="distributed"/>
      <protection locked="0"/>
    </xf>
    <xf numFmtId="38" fontId="24" fillId="0" borderId="0" xfId="1" applyFont="1" applyAlignment="1" applyProtection="1">
      <alignment vertical="distributed" wrapText="1"/>
    </xf>
    <xf numFmtId="176" fontId="60" fillId="0" borderId="0" xfId="1" applyNumberFormat="1" applyFont="1" applyAlignment="1" applyProtection="1">
      <alignment vertical="center"/>
    </xf>
    <xf numFmtId="38" fontId="20" fillId="0" borderId="0" xfId="1" applyFont="1" applyAlignment="1" applyProtection="1">
      <alignment horizontal="centerContinuous" vertical="center"/>
      <protection locked="0"/>
    </xf>
    <xf numFmtId="38" fontId="20" fillId="0" borderId="0" xfId="1" applyFont="1" applyAlignment="1" applyProtection="1">
      <alignment vertical="center"/>
      <protection locked="0"/>
    </xf>
    <xf numFmtId="38" fontId="20" fillId="0" borderId="0" xfId="1" applyFont="1" applyAlignment="1" applyProtection="1">
      <alignment vertical="center"/>
    </xf>
    <xf numFmtId="38" fontId="27" fillId="0" borderId="0" xfId="1" applyFont="1" applyAlignment="1" applyProtection="1">
      <alignment horizontal="right" vertical="top"/>
      <protection locked="0"/>
    </xf>
    <xf numFmtId="38" fontId="27" fillId="0" borderId="0" xfId="1" applyFont="1" applyAlignment="1" applyProtection="1">
      <alignment vertical="top"/>
      <protection locked="0"/>
    </xf>
    <xf numFmtId="38" fontId="64" fillId="2" borderId="101" xfId="1" applyFont="1" applyFill="1" applyBorder="1" applyAlignment="1" applyProtection="1">
      <alignment horizontal="center" vertical="distributed"/>
    </xf>
    <xf numFmtId="0" fontId="65" fillId="0" borderId="0" xfId="0" applyFont="1"/>
    <xf numFmtId="0" fontId="66" fillId="0" borderId="0" xfId="0" applyFont="1"/>
    <xf numFmtId="38" fontId="64" fillId="2" borderId="106" xfId="1" applyFont="1" applyFill="1" applyBorder="1" applyAlignment="1" applyProtection="1">
      <alignment horizontal="centerContinuous" vertical="distributed"/>
    </xf>
    <xf numFmtId="38" fontId="64" fillId="2" borderId="107" xfId="1" applyFont="1" applyFill="1" applyBorder="1" applyAlignment="1" applyProtection="1">
      <alignment horizontal="centerContinuous" vertical="distributed"/>
    </xf>
    <xf numFmtId="38" fontId="30" fillId="2" borderId="105" xfId="1" applyFont="1" applyFill="1" applyBorder="1" applyAlignment="1" applyProtection="1">
      <alignment horizontal="centerContinuous" vertical="distributed"/>
    </xf>
    <xf numFmtId="38" fontId="28" fillId="0" borderId="55" xfId="1" applyFont="1" applyBorder="1" applyAlignment="1" applyProtection="1">
      <alignment horizontal="centerContinuous" vertical="center"/>
    </xf>
    <xf numFmtId="38" fontId="2" fillId="0" borderId="18" xfId="1" applyBorder="1" applyAlignment="1" applyProtection="1">
      <alignment vertical="distributed"/>
    </xf>
    <xf numFmtId="38" fontId="14" fillId="0" borderId="55" xfId="1" applyFont="1" applyBorder="1" applyAlignment="1" applyProtection="1">
      <alignment vertical="distributed"/>
    </xf>
    <xf numFmtId="38" fontId="16" fillId="0" borderId="18" xfId="1" applyFont="1" applyBorder="1" applyAlignment="1" applyProtection="1">
      <alignment vertical="distributed"/>
      <protection locked="0"/>
    </xf>
    <xf numFmtId="38" fontId="16" fillId="0" borderId="18" xfId="1" applyFont="1" applyBorder="1" applyAlignment="1" applyProtection="1">
      <alignment vertical="distributed"/>
    </xf>
    <xf numFmtId="38" fontId="16" fillId="0" borderId="110" xfId="1" applyFont="1" applyBorder="1" applyAlignment="1" applyProtection="1">
      <alignment vertical="distributed"/>
    </xf>
    <xf numFmtId="38" fontId="35" fillId="0" borderId="58" xfId="1" applyFont="1" applyBorder="1" applyAlignment="1" applyProtection="1">
      <alignment vertical="center"/>
    </xf>
    <xf numFmtId="38" fontId="35" fillId="0" borderId="59" xfId="1" applyFont="1" applyBorder="1" applyAlignment="1" applyProtection="1">
      <alignment vertical="center"/>
    </xf>
    <xf numFmtId="38" fontId="2" fillId="0" borderId="56" xfId="1" applyBorder="1" applyAlignment="1" applyProtection="1">
      <alignment vertical="distributed"/>
    </xf>
    <xf numFmtId="38" fontId="16" fillId="0" borderId="20" xfId="1" applyFont="1" applyBorder="1" applyAlignment="1" applyProtection="1">
      <alignment vertical="distributed"/>
      <protection locked="0"/>
    </xf>
    <xf numFmtId="38" fontId="16" fillId="0" borderId="20" xfId="1" applyFont="1" applyBorder="1" applyAlignment="1" applyProtection="1">
      <alignment vertical="distributed"/>
    </xf>
    <xf numFmtId="38" fontId="16" fillId="0" borderId="60" xfId="1" applyFont="1" applyBorder="1" applyAlignment="1" applyProtection="1">
      <alignment vertical="distributed"/>
    </xf>
    <xf numFmtId="38" fontId="28" fillId="0" borderId="18" xfId="1" applyFont="1" applyBorder="1" applyAlignment="1" applyProtection="1">
      <alignment horizontal="centerContinuous" vertical="center"/>
    </xf>
    <xf numFmtId="38" fontId="14" fillId="0" borderId="86" xfId="1" applyFont="1" applyBorder="1" applyAlignment="1" applyProtection="1">
      <alignment vertical="distributed"/>
    </xf>
    <xf numFmtId="38" fontId="35" fillId="0" borderId="87" xfId="1" applyFont="1" applyBorder="1" applyAlignment="1" applyProtection="1">
      <alignment vertical="center"/>
    </xf>
    <xf numFmtId="38" fontId="35" fillId="0" borderId="88" xfId="1" applyFont="1" applyBorder="1" applyAlignment="1" applyProtection="1">
      <alignment vertical="center"/>
    </xf>
    <xf numFmtId="38" fontId="28" fillId="0" borderId="20" xfId="1" applyFont="1" applyBorder="1" applyAlignment="1" applyProtection="1">
      <alignment horizontal="centerContinuous" vertical="center"/>
    </xf>
    <xf numFmtId="38" fontId="2" fillId="0" borderId="20" xfId="1" applyBorder="1" applyAlignment="1" applyProtection="1">
      <alignment vertical="distributed"/>
    </xf>
    <xf numFmtId="38" fontId="14" fillId="0" borderId="82" xfId="1" applyFont="1" applyBorder="1" applyAlignment="1" applyProtection="1">
      <alignment vertical="distributed"/>
    </xf>
    <xf numFmtId="38" fontId="16" fillId="0" borderId="81" xfId="1" applyFont="1" applyBorder="1" applyAlignment="1" applyProtection="1">
      <alignment vertical="distributed"/>
    </xf>
    <xf numFmtId="38" fontId="35" fillId="0" borderId="61" xfId="1" applyFont="1" applyBorder="1" applyAlignment="1" applyProtection="1">
      <alignment vertical="center"/>
    </xf>
    <xf numFmtId="38" fontId="42" fillId="0" borderId="58" xfId="1" applyFont="1" applyBorder="1" applyAlignment="1" applyProtection="1">
      <alignment vertical="center"/>
    </xf>
    <xf numFmtId="38" fontId="44" fillId="0" borderId="58" xfId="1" applyFont="1" applyBorder="1" applyAlignment="1" applyProtection="1">
      <alignment vertical="center"/>
    </xf>
    <xf numFmtId="38" fontId="67" fillId="0" borderId="58" xfId="1" applyFont="1" applyBorder="1" applyAlignment="1" applyProtection="1">
      <alignment vertical="center"/>
    </xf>
    <xf numFmtId="38" fontId="28" fillId="6" borderId="55" xfId="1" applyFont="1" applyFill="1" applyBorder="1" applyAlignment="1" applyProtection="1">
      <alignment horizontal="centerContinuous" vertical="center"/>
    </xf>
    <xf numFmtId="38" fontId="2" fillId="6" borderId="20" xfId="1" applyFill="1" applyBorder="1" applyAlignment="1" applyProtection="1">
      <alignment vertical="distributed"/>
    </xf>
    <xf numFmtId="38" fontId="14" fillId="6" borderId="20" xfId="1" applyFont="1" applyFill="1" applyBorder="1" applyAlignment="1" applyProtection="1">
      <alignment vertical="distributed"/>
    </xf>
    <xf numFmtId="38" fontId="16" fillId="6" borderId="20" xfId="1" applyFont="1" applyFill="1" applyBorder="1" applyAlignment="1" applyProtection="1">
      <alignment vertical="distributed"/>
      <protection locked="0"/>
    </xf>
    <xf numFmtId="38" fontId="35" fillId="6" borderId="61" xfId="1" applyFont="1" applyFill="1" applyBorder="1" applyAlignment="1" applyProtection="1">
      <alignment vertical="center"/>
    </xf>
    <xf numFmtId="38" fontId="2" fillId="6" borderId="56" xfId="1" applyFill="1" applyBorder="1" applyAlignment="1" applyProtection="1">
      <alignment vertical="distributed"/>
    </xf>
    <xf numFmtId="38" fontId="14" fillId="6" borderId="56" xfId="1" applyFont="1" applyFill="1" applyBorder="1" applyAlignment="1" applyProtection="1">
      <alignment vertical="distributed"/>
    </xf>
    <xf numFmtId="38" fontId="35" fillId="6" borderId="58" xfId="1" applyFont="1" applyFill="1" applyBorder="1" applyAlignment="1" applyProtection="1">
      <alignment vertical="center"/>
    </xf>
    <xf numFmtId="38" fontId="28" fillId="0" borderId="74" xfId="1" applyFont="1" applyFill="1" applyBorder="1" applyAlignment="1" applyProtection="1">
      <alignment horizontal="center" vertical="distributed"/>
    </xf>
    <xf numFmtId="38" fontId="28" fillId="0" borderId="66" xfId="1" applyFont="1" applyFill="1" applyBorder="1" applyAlignment="1" applyProtection="1">
      <alignment horizontal="centerContinuous" vertical="center"/>
    </xf>
    <xf numFmtId="38" fontId="2" fillId="0" borderId="67" xfId="1" applyFill="1" applyBorder="1" applyAlignment="1" applyProtection="1">
      <alignment vertical="distributed"/>
    </xf>
    <xf numFmtId="38" fontId="14" fillId="0" borderId="66" xfId="1" applyFont="1" applyFill="1" applyBorder="1" applyAlignment="1" applyProtection="1">
      <alignment vertical="distributed"/>
    </xf>
    <xf numFmtId="38" fontId="16" fillId="0" borderId="67" xfId="1" applyFont="1" applyFill="1" applyBorder="1" applyAlignment="1" applyProtection="1">
      <alignment vertical="distributed"/>
    </xf>
    <xf numFmtId="38" fontId="16" fillId="0" borderId="70" xfId="1" applyFont="1" applyFill="1" applyBorder="1" applyAlignment="1" applyProtection="1">
      <alignment vertical="distributed"/>
    </xf>
    <xf numFmtId="38" fontId="35" fillId="0" borderId="68" xfId="1" applyFont="1" applyFill="1" applyBorder="1" applyAlignment="1" applyProtection="1">
      <alignment vertical="center"/>
    </xf>
    <xf numFmtId="38" fontId="35" fillId="0" borderId="69" xfId="1" applyFont="1" applyFill="1" applyBorder="1" applyAlignment="1" applyProtection="1">
      <alignment vertical="center"/>
    </xf>
    <xf numFmtId="38" fontId="68" fillId="0" borderId="58" xfId="1" applyFont="1" applyBorder="1" applyAlignment="1" applyProtection="1">
      <alignment vertical="center"/>
    </xf>
    <xf numFmtId="38" fontId="28" fillId="6" borderId="63" xfId="1" applyFont="1" applyFill="1" applyBorder="1" applyAlignment="1" applyProtection="1">
      <alignment horizontal="centerContinuous" vertical="center"/>
    </xf>
    <xf numFmtId="38" fontId="2" fillId="6" borderId="113" xfId="1" applyFill="1" applyBorder="1" applyAlignment="1" applyProtection="1">
      <alignment vertical="distributed"/>
    </xf>
    <xf numFmtId="38" fontId="14" fillId="6" borderId="113" xfId="1" applyFont="1" applyFill="1" applyBorder="1" applyAlignment="1" applyProtection="1">
      <alignment vertical="distributed"/>
    </xf>
    <xf numFmtId="38" fontId="16" fillId="6" borderId="113" xfId="1" applyFont="1" applyFill="1" applyBorder="1" applyAlignment="1" applyProtection="1">
      <alignment vertical="distributed"/>
      <protection locked="0"/>
    </xf>
    <xf numFmtId="38" fontId="16" fillId="0" borderId="48" xfId="1" applyFont="1" applyBorder="1" applyAlignment="1" applyProtection="1">
      <alignment vertical="distributed"/>
    </xf>
    <xf numFmtId="38" fontId="35" fillId="6" borderId="0" xfId="1" applyFont="1" applyFill="1" applyAlignment="1" applyProtection="1">
      <alignment vertical="center"/>
    </xf>
    <xf numFmtId="38" fontId="35" fillId="0" borderId="0" xfId="1" applyFont="1" applyAlignment="1" applyProtection="1">
      <alignment vertical="center"/>
    </xf>
    <xf numFmtId="38" fontId="35" fillId="0" borderId="78" xfId="1" applyFont="1" applyBorder="1" applyAlignment="1" applyProtection="1">
      <alignment vertical="center"/>
    </xf>
    <xf numFmtId="38" fontId="28" fillId="0" borderId="79" xfId="1" applyFont="1" applyFill="1" applyBorder="1" applyAlignment="1" applyProtection="1">
      <alignment horizontal="center" vertical="distributed"/>
    </xf>
    <xf numFmtId="38" fontId="28" fillId="0" borderId="84" xfId="1" applyFont="1" applyFill="1" applyBorder="1" applyAlignment="1" applyProtection="1">
      <alignment horizontal="centerContinuous" vertical="center"/>
    </xf>
    <xf numFmtId="38" fontId="2" fillId="0" borderId="84" xfId="1" applyFill="1" applyBorder="1" applyAlignment="1" applyProtection="1">
      <alignment vertical="distributed"/>
    </xf>
    <xf numFmtId="38" fontId="14" fillId="0" borderId="84" xfId="1" applyFont="1" applyFill="1" applyBorder="1" applyAlignment="1" applyProtection="1">
      <alignment vertical="distributed"/>
    </xf>
    <xf numFmtId="38" fontId="16" fillId="0" borderId="84" xfId="1" applyFont="1" applyFill="1" applyBorder="1" applyAlignment="1" applyProtection="1">
      <alignment vertical="distributed"/>
    </xf>
    <xf numFmtId="38" fontId="35" fillId="0" borderId="84" xfId="1" applyFont="1" applyFill="1" applyBorder="1" applyAlignment="1" applyProtection="1">
      <alignment vertical="center"/>
    </xf>
    <xf numFmtId="38" fontId="35" fillId="0" borderId="85" xfId="1" applyFont="1" applyFill="1" applyBorder="1" applyAlignment="1" applyProtection="1">
      <alignment vertical="center"/>
    </xf>
    <xf numFmtId="38" fontId="28" fillId="0" borderId="55" xfId="1" applyFont="1" applyFill="1" applyBorder="1" applyAlignment="1" applyProtection="1">
      <alignment horizontal="centerContinuous" vertical="center"/>
    </xf>
    <xf numFmtId="38" fontId="2" fillId="0" borderId="56" xfId="1" applyFill="1" applyBorder="1" applyAlignment="1" applyProtection="1">
      <alignment vertical="distributed"/>
    </xf>
    <xf numFmtId="38" fontId="14" fillId="0" borderId="55" xfId="1" applyFont="1" applyFill="1" applyBorder="1" applyAlignment="1" applyProtection="1">
      <alignment vertical="distributed"/>
    </xf>
    <xf numFmtId="38" fontId="16" fillId="0" borderId="20" xfId="1" applyFont="1" applyFill="1" applyBorder="1" applyAlignment="1" applyProtection="1">
      <alignment vertical="distributed"/>
    </xf>
    <xf numFmtId="38" fontId="16" fillId="0" borderId="60" xfId="1" applyFont="1" applyFill="1" applyBorder="1" applyAlignment="1" applyProtection="1">
      <alignment vertical="distributed"/>
    </xf>
    <xf numFmtId="38" fontId="35" fillId="0" borderId="58" xfId="1" applyFont="1" applyFill="1" applyBorder="1" applyAlignment="1" applyProtection="1">
      <alignment vertical="center"/>
    </xf>
    <xf numFmtId="38" fontId="35" fillId="0" borderId="59" xfId="1" applyFont="1" applyFill="1" applyBorder="1" applyAlignment="1" applyProtection="1">
      <alignment vertical="center"/>
    </xf>
    <xf numFmtId="38" fontId="28" fillId="0" borderId="83" xfId="1" applyFont="1" applyFill="1" applyBorder="1" applyAlignment="1" applyProtection="1">
      <alignment vertical="distributed"/>
    </xf>
    <xf numFmtId="38" fontId="28" fillId="0" borderId="0" xfId="1" applyFont="1" applyFill="1" applyAlignment="1" applyProtection="1">
      <alignment horizontal="centerContinuous" vertical="center"/>
    </xf>
    <xf numFmtId="38" fontId="2" fillId="0" borderId="0" xfId="1" applyFill="1" applyAlignment="1" applyProtection="1">
      <alignment vertical="distributed"/>
    </xf>
    <xf numFmtId="38" fontId="14" fillId="0" borderId="0" xfId="1" applyFont="1" applyFill="1" applyAlignment="1" applyProtection="1">
      <alignment vertical="distributed"/>
    </xf>
    <xf numFmtId="38" fontId="16" fillId="0" borderId="0" xfId="1" applyFont="1" applyFill="1" applyAlignment="1" applyProtection="1">
      <alignment vertical="distributed"/>
    </xf>
    <xf numFmtId="38" fontId="35" fillId="0" borderId="0" xfId="1" applyFont="1" applyFill="1" applyAlignment="1" applyProtection="1">
      <alignment vertical="center"/>
    </xf>
    <xf numFmtId="38" fontId="35" fillId="0" borderId="78" xfId="1" applyFont="1" applyFill="1" applyBorder="1" applyAlignment="1" applyProtection="1">
      <alignment vertical="center"/>
    </xf>
    <xf numFmtId="38" fontId="28" fillId="0" borderId="82" xfId="1" applyFont="1" applyFill="1" applyBorder="1" applyAlignment="1" applyProtection="1">
      <alignment horizontal="centerContinuous" vertical="center"/>
    </xf>
    <xf numFmtId="38" fontId="2" fillId="0" borderId="20" xfId="1" applyFill="1" applyBorder="1" applyAlignment="1" applyProtection="1">
      <alignment vertical="distributed"/>
    </xf>
    <xf numFmtId="38" fontId="14" fillId="0" borderId="82" xfId="1" applyFont="1" applyFill="1" applyBorder="1" applyAlignment="1" applyProtection="1">
      <alignment vertical="distributed"/>
    </xf>
    <xf numFmtId="38" fontId="69" fillId="0" borderId="58" xfId="1" applyFont="1" applyBorder="1" applyAlignment="1" applyProtection="1">
      <alignment vertical="center"/>
    </xf>
    <xf numFmtId="38" fontId="70" fillId="0" borderId="109" xfId="1" applyFont="1" applyFill="1" applyBorder="1" applyAlignment="1" applyProtection="1">
      <alignment vertical="center" shrinkToFit="1"/>
    </xf>
    <xf numFmtId="38" fontId="28" fillId="0" borderId="86" xfId="1" applyFont="1" applyFill="1" applyBorder="1" applyAlignment="1" applyProtection="1">
      <alignment horizontal="centerContinuous" vertical="center"/>
    </xf>
    <xf numFmtId="38" fontId="2" fillId="0" borderId="18" xfId="1" applyFill="1" applyBorder="1" applyAlignment="1" applyProtection="1">
      <alignment vertical="distributed"/>
    </xf>
    <xf numFmtId="38" fontId="14" fillId="0" borderId="86" xfId="1" applyFont="1" applyFill="1" applyBorder="1" applyAlignment="1" applyProtection="1">
      <alignment vertical="distributed"/>
    </xf>
    <xf numFmtId="38" fontId="16" fillId="0" borderId="18" xfId="1" applyFont="1" applyFill="1" applyBorder="1" applyAlignment="1" applyProtection="1">
      <alignment vertical="distributed"/>
    </xf>
    <xf numFmtId="38" fontId="16" fillId="0" borderId="110" xfId="1" applyFont="1" applyFill="1" applyBorder="1" applyAlignment="1" applyProtection="1">
      <alignment vertical="distributed"/>
    </xf>
    <xf numFmtId="38" fontId="35" fillId="0" borderId="87" xfId="1" applyFont="1" applyFill="1" applyBorder="1" applyAlignment="1" applyProtection="1">
      <alignment vertical="center"/>
    </xf>
    <xf numFmtId="38" fontId="35" fillId="0" borderId="88" xfId="1" applyFont="1" applyFill="1" applyBorder="1" applyAlignment="1" applyProtection="1">
      <alignment vertical="center"/>
    </xf>
    <xf numFmtId="38" fontId="28" fillId="6" borderId="82" xfId="1" applyFont="1" applyFill="1" applyBorder="1" applyAlignment="1" applyProtection="1">
      <alignment horizontal="centerContinuous" vertical="center"/>
    </xf>
    <xf numFmtId="38" fontId="2" fillId="6" borderId="20" xfId="1" applyFill="1" applyBorder="1" applyAlignment="1" applyProtection="1">
      <alignment vertical="center"/>
    </xf>
    <xf numFmtId="38" fontId="14" fillId="6" borderId="82" xfId="1" applyFont="1" applyFill="1" applyBorder="1" applyAlignment="1" applyProtection="1">
      <alignment vertical="distributed"/>
    </xf>
    <xf numFmtId="38" fontId="16" fillId="6" borderId="20" xfId="1" applyFont="1" applyFill="1" applyBorder="1" applyAlignment="1" applyProtection="1">
      <alignment vertical="distributed"/>
    </xf>
    <xf numFmtId="38" fontId="16" fillId="6" borderId="60" xfId="1" applyFont="1" applyFill="1" applyBorder="1" applyAlignment="1" applyProtection="1">
      <alignment vertical="distributed"/>
    </xf>
    <xf numFmtId="38" fontId="35" fillId="6" borderId="59" xfId="1" applyFont="1" applyFill="1" applyBorder="1" applyAlignment="1" applyProtection="1">
      <alignment vertical="center"/>
    </xf>
    <xf numFmtId="38" fontId="28" fillId="0" borderId="79" xfId="1" applyFont="1" applyFill="1" applyBorder="1" applyAlignment="1" applyProtection="1">
      <alignment vertical="distributed"/>
    </xf>
    <xf numFmtId="38" fontId="28" fillId="0" borderId="15" xfId="1" applyFont="1" applyFill="1" applyBorder="1" applyAlignment="1" applyProtection="1">
      <alignment horizontal="centerContinuous" vertical="center"/>
    </xf>
    <xf numFmtId="38" fontId="2" fillId="0" borderId="15" xfId="1" applyFill="1" applyBorder="1" applyAlignment="1" applyProtection="1">
      <alignment vertical="distributed"/>
    </xf>
    <xf numFmtId="38" fontId="14" fillId="0" borderId="15" xfId="1" applyFont="1" applyFill="1" applyBorder="1" applyAlignment="1" applyProtection="1">
      <alignment vertical="distributed"/>
    </xf>
    <xf numFmtId="38" fontId="16" fillId="0" borderId="15" xfId="1" applyFont="1" applyFill="1" applyBorder="1" applyAlignment="1" applyProtection="1">
      <alignment vertical="distributed"/>
    </xf>
    <xf numFmtId="38" fontId="35" fillId="0" borderId="15" xfId="1" applyFont="1" applyFill="1" applyBorder="1" applyAlignment="1" applyProtection="1">
      <alignment vertical="center"/>
    </xf>
    <xf numFmtId="38" fontId="35" fillId="0" borderId="80" xfId="1" applyFont="1" applyFill="1" applyBorder="1" applyAlignment="1" applyProtection="1">
      <alignment vertical="center"/>
    </xf>
    <xf numFmtId="38" fontId="28" fillId="0" borderId="43" xfId="1" applyFont="1" applyFill="1" applyBorder="1" applyAlignment="1" applyProtection="1">
      <alignment horizontal="centerContinuous" vertical="distributed"/>
    </xf>
    <xf numFmtId="38" fontId="16" fillId="0" borderId="56" xfId="1" applyFont="1" applyFill="1" applyBorder="1" applyAlignment="1" applyProtection="1">
      <alignment vertical="distributed"/>
    </xf>
    <xf numFmtId="38" fontId="28" fillId="0" borderId="55" xfId="1" applyFont="1" applyFill="1" applyBorder="1" applyAlignment="1" applyProtection="1">
      <alignment horizontal="centerContinuous" vertical="distributed"/>
    </xf>
    <xf numFmtId="38" fontId="42" fillId="0" borderId="58" xfId="1" applyFont="1" applyFill="1" applyBorder="1" applyAlignment="1" applyProtection="1">
      <alignment vertical="center"/>
    </xf>
    <xf numFmtId="38" fontId="28" fillId="0" borderId="82" xfId="1" applyFont="1" applyFill="1" applyBorder="1" applyAlignment="1" applyProtection="1">
      <alignment horizontal="centerContinuous" vertical="center" shrinkToFit="1"/>
    </xf>
    <xf numFmtId="38" fontId="28" fillId="0" borderId="15" xfId="1" applyFont="1" applyFill="1" applyBorder="1" applyAlignment="1" applyProtection="1">
      <alignment horizontal="centerContinuous" vertical="distributed"/>
    </xf>
    <xf numFmtId="38" fontId="28" fillId="0" borderId="56" xfId="1" applyFont="1" applyFill="1" applyBorder="1" applyAlignment="1" applyProtection="1">
      <alignment horizontal="centerContinuous" vertical="center"/>
    </xf>
    <xf numFmtId="38" fontId="35" fillId="0" borderId="58" xfId="1" applyFont="1" applyFill="1" applyBorder="1" applyAlignment="1" applyProtection="1">
      <alignment horizontal="left" vertical="center"/>
    </xf>
    <xf numFmtId="38" fontId="35" fillId="0" borderId="59" xfId="1" applyFont="1" applyFill="1" applyBorder="1" applyAlignment="1" applyProtection="1">
      <alignment horizontal="left" vertical="center"/>
    </xf>
    <xf numFmtId="38" fontId="28" fillId="0" borderId="84" xfId="1" applyFont="1" applyFill="1" applyBorder="1" applyAlignment="1" applyProtection="1">
      <alignment horizontal="centerContinuous" vertical="distributed"/>
    </xf>
    <xf numFmtId="38" fontId="28" fillId="0" borderId="20" xfId="1" applyFont="1" applyFill="1" applyBorder="1" applyAlignment="1" applyProtection="1">
      <alignment horizontal="centerContinuous" vertical="center"/>
    </xf>
    <xf numFmtId="38" fontId="16" fillId="0" borderId="81" xfId="1" applyFont="1" applyFill="1" applyBorder="1" applyAlignment="1" applyProtection="1">
      <alignment vertical="distributed"/>
    </xf>
    <xf numFmtId="38" fontId="35" fillId="0" borderId="61" xfId="1" applyFont="1" applyFill="1" applyBorder="1" applyAlignment="1" applyProtection="1">
      <alignment horizontal="left" vertical="center"/>
    </xf>
    <xf numFmtId="38" fontId="0" fillId="0" borderId="0" xfId="0" applyNumberFormat="1"/>
    <xf numFmtId="38" fontId="71" fillId="0" borderId="109" xfId="1" applyFont="1" applyFill="1" applyBorder="1" applyAlignment="1" applyProtection="1">
      <alignment vertical="center" shrinkToFit="1"/>
    </xf>
    <xf numFmtId="38" fontId="42" fillId="0" borderId="87" xfId="1" applyFont="1" applyFill="1" applyBorder="1" applyAlignment="1" applyProtection="1">
      <alignment vertical="center"/>
    </xf>
    <xf numFmtId="38" fontId="69" fillId="0" borderId="61" xfId="1" applyFont="1" applyFill="1" applyBorder="1" applyAlignment="1" applyProtection="1">
      <alignment horizontal="left" vertical="center"/>
    </xf>
    <xf numFmtId="38" fontId="28" fillId="0" borderId="18" xfId="1" applyFont="1" applyFill="1" applyBorder="1" applyAlignment="1" applyProtection="1">
      <alignment horizontal="centerContinuous" vertical="center"/>
    </xf>
    <xf numFmtId="38" fontId="44" fillId="0" borderId="58" xfId="1" applyFont="1" applyFill="1" applyBorder="1" applyAlignment="1" applyProtection="1">
      <alignment vertical="center"/>
    </xf>
    <xf numFmtId="38" fontId="44" fillId="0" borderId="59" xfId="1" applyFont="1" applyFill="1" applyBorder="1" applyAlignment="1" applyProtection="1">
      <alignment vertical="center"/>
    </xf>
    <xf numFmtId="38" fontId="44" fillId="0" borderId="61" xfId="1" applyFont="1" applyFill="1" applyBorder="1" applyAlignment="1" applyProtection="1">
      <alignment vertical="center" shrinkToFit="1"/>
    </xf>
    <xf numFmtId="38" fontId="44" fillId="0" borderId="62" xfId="1" applyFont="1" applyFill="1" applyBorder="1" applyAlignment="1" applyProtection="1">
      <alignment vertical="center" shrinkToFit="1"/>
    </xf>
    <xf numFmtId="38" fontId="28" fillId="0" borderId="56" xfId="1" applyFont="1" applyFill="1" applyBorder="1" applyAlignment="1" applyProtection="1">
      <alignment horizontal="centerContinuous" vertical="distributed"/>
    </xf>
    <xf numFmtId="38" fontId="35" fillId="0" borderId="62" xfId="1" applyFont="1" applyFill="1" applyBorder="1" applyAlignment="1" applyProtection="1">
      <alignment horizontal="left" vertical="center"/>
    </xf>
    <xf numFmtId="38" fontId="16" fillId="0" borderId="56" xfId="1" applyFont="1" applyBorder="1" applyAlignment="1" applyProtection="1">
      <alignment vertical="distributed"/>
    </xf>
    <xf numFmtId="38" fontId="16" fillId="0" borderId="23" xfId="1" applyFont="1" applyBorder="1" applyAlignment="1" applyProtection="1">
      <alignment vertical="distributed"/>
    </xf>
    <xf numFmtId="38" fontId="35" fillId="0" borderId="68" xfId="1" applyFont="1" applyFill="1" applyBorder="1" applyAlignment="1" applyProtection="1">
      <alignment horizontal="left" vertical="center"/>
    </xf>
    <xf numFmtId="38" fontId="35" fillId="0" borderId="69" xfId="1" applyFont="1" applyFill="1" applyBorder="1" applyAlignment="1" applyProtection="1">
      <alignment horizontal="left" vertical="center"/>
    </xf>
    <xf numFmtId="38" fontId="28" fillId="0" borderId="66" xfId="1" applyFont="1" applyFill="1" applyBorder="1" applyAlignment="1" applyProtection="1">
      <alignment horizontal="centerContinuous" vertical="distributed"/>
    </xf>
    <xf numFmtId="38" fontId="46" fillId="0" borderId="67" xfId="1" applyFont="1" applyFill="1" applyBorder="1" applyAlignment="1" applyProtection="1">
      <alignment vertical="distributed"/>
    </xf>
    <xf numFmtId="38" fontId="46" fillId="0" borderId="70" xfId="1" applyFont="1" applyFill="1" applyBorder="1" applyAlignment="1" applyProtection="1">
      <alignment vertical="distributed"/>
    </xf>
    <xf numFmtId="38" fontId="28" fillId="0" borderId="98" xfId="1" applyFont="1" applyFill="1" applyBorder="1" applyAlignment="1" applyProtection="1">
      <alignment horizontal="center" vertical="distributed"/>
    </xf>
    <xf numFmtId="38" fontId="28" fillId="0" borderId="67" xfId="1" applyFont="1" applyFill="1" applyBorder="1" applyAlignment="1" applyProtection="1">
      <alignment horizontal="centerContinuous" vertical="center"/>
    </xf>
    <xf numFmtId="0" fontId="20" fillId="0" borderId="84" xfId="0" applyFont="1" applyBorder="1"/>
    <xf numFmtId="38" fontId="35" fillId="0" borderId="58" xfId="1" applyFont="1" applyBorder="1" applyAlignment="1" applyProtection="1">
      <alignment horizontal="left" vertical="center"/>
    </xf>
    <xf numFmtId="38" fontId="35" fillId="0" borderId="59" xfId="1" applyFont="1" applyBorder="1" applyAlignment="1" applyProtection="1">
      <alignment horizontal="left" vertical="center"/>
    </xf>
    <xf numFmtId="38" fontId="35" fillId="0" borderId="61" xfId="1" applyFont="1" applyBorder="1" applyAlignment="1" applyProtection="1">
      <alignment horizontal="left" vertical="center"/>
    </xf>
    <xf numFmtId="38" fontId="28" fillId="9" borderId="55" xfId="1" applyFont="1" applyFill="1" applyBorder="1" applyAlignment="1" applyProtection="1">
      <alignment horizontal="centerContinuous" vertical="center"/>
    </xf>
    <xf numFmtId="38" fontId="2" fillId="9" borderId="20" xfId="1" applyFill="1" applyBorder="1" applyAlignment="1" applyProtection="1">
      <alignment vertical="distributed"/>
    </xf>
    <xf numFmtId="38" fontId="14" fillId="9" borderId="55" xfId="1" applyFont="1" applyFill="1" applyBorder="1" applyAlignment="1" applyProtection="1">
      <alignment vertical="distributed"/>
    </xf>
    <xf numFmtId="38" fontId="16" fillId="9" borderId="20" xfId="1" applyFont="1" applyFill="1" applyBorder="1" applyAlignment="1" applyProtection="1">
      <alignment vertical="distributed"/>
      <protection locked="0"/>
    </xf>
    <xf numFmtId="38" fontId="14" fillId="9" borderId="82" xfId="1" applyFont="1" applyFill="1" applyBorder="1" applyAlignment="1" applyProtection="1">
      <alignment vertical="distributed"/>
    </xf>
    <xf numFmtId="38" fontId="16" fillId="9" borderId="20" xfId="1" applyFont="1" applyFill="1" applyBorder="1" applyAlignment="1" applyProtection="1">
      <alignment vertical="distributed"/>
    </xf>
    <xf numFmtId="38" fontId="16" fillId="9" borderId="81" xfId="1" applyFont="1" applyFill="1" applyBorder="1" applyAlignment="1" applyProtection="1">
      <alignment vertical="distributed"/>
    </xf>
    <xf numFmtId="38" fontId="35" fillId="9" borderId="61" xfId="1" applyFont="1" applyFill="1" applyBorder="1" applyAlignment="1" applyProtection="1">
      <alignment horizontal="left" vertical="center"/>
    </xf>
    <xf numFmtId="38" fontId="35" fillId="9" borderId="59" xfId="1" applyFont="1" applyFill="1" applyBorder="1" applyAlignment="1" applyProtection="1">
      <alignment horizontal="left" vertical="center"/>
    </xf>
    <xf numFmtId="38" fontId="2" fillId="0" borderId="56" xfId="1" applyFont="1" applyBorder="1" applyAlignment="1" applyProtection="1">
      <alignment vertical="distributed"/>
    </xf>
    <xf numFmtId="0" fontId="5" fillId="0" borderId="0" xfId="0" applyFont="1"/>
    <xf numFmtId="38" fontId="25" fillId="0" borderId="92" xfId="1" applyFont="1" applyFill="1" applyBorder="1" applyAlignment="1" applyProtection="1">
      <alignment horizontal="center" vertical="distributed"/>
    </xf>
    <xf numFmtId="38" fontId="28" fillId="0" borderId="92" xfId="1" applyFont="1" applyFill="1" applyBorder="1" applyAlignment="1" applyProtection="1">
      <alignment horizontal="centerContinuous" vertical="distributed"/>
    </xf>
    <xf numFmtId="38" fontId="2" fillId="0" borderId="92" xfId="1" applyFill="1" applyBorder="1" applyAlignment="1" applyProtection="1">
      <alignment vertical="distributed"/>
    </xf>
    <xf numFmtId="38" fontId="14" fillId="0" borderId="92" xfId="1" applyFont="1" applyFill="1" applyBorder="1" applyAlignment="1" applyProtection="1">
      <alignment vertical="distributed"/>
    </xf>
    <xf numFmtId="38" fontId="16" fillId="0" borderId="92" xfId="1" applyFont="1" applyFill="1" applyBorder="1" applyAlignment="1" applyProtection="1">
      <alignment vertical="distributed"/>
    </xf>
    <xf numFmtId="38" fontId="35" fillId="0" borderId="92" xfId="1" applyFont="1" applyFill="1" applyBorder="1" applyAlignment="1" applyProtection="1">
      <alignment horizontal="left" vertical="center"/>
    </xf>
    <xf numFmtId="38" fontId="28" fillId="0" borderId="50" xfId="1" applyFont="1" applyFill="1" applyBorder="1" applyAlignment="1" applyProtection="1">
      <alignment horizontal="center" vertical="distributed"/>
    </xf>
    <xf numFmtId="38" fontId="14" fillId="0" borderId="51" xfId="1" applyFont="1" applyFill="1" applyBorder="1" applyAlignment="1" applyProtection="1">
      <alignment vertical="distributed"/>
    </xf>
    <xf numFmtId="38" fontId="16" fillId="0" borderId="51" xfId="1" applyFont="1" applyFill="1" applyBorder="1" applyAlignment="1" applyProtection="1">
      <alignment vertical="distributed"/>
    </xf>
    <xf numFmtId="38" fontId="16" fillId="0" borderId="53" xfId="1" applyFont="1" applyFill="1" applyBorder="1" applyAlignment="1" applyProtection="1">
      <alignment vertical="distributed"/>
    </xf>
    <xf numFmtId="38" fontId="35" fillId="0" borderId="90" xfId="1" applyFont="1" applyFill="1" applyBorder="1" applyAlignment="1" applyProtection="1">
      <alignment horizontal="left" vertical="center"/>
    </xf>
    <xf numFmtId="38" fontId="16" fillId="0" borderId="23" xfId="1" applyFont="1" applyFill="1" applyBorder="1" applyAlignment="1" applyProtection="1">
      <alignment vertical="distributed"/>
      <protection locked="0"/>
    </xf>
    <xf numFmtId="38" fontId="16" fillId="0" borderId="23" xfId="1" applyFont="1" applyFill="1" applyBorder="1" applyAlignment="1" applyProtection="1">
      <alignment vertical="distributed"/>
    </xf>
    <xf numFmtId="38" fontId="16" fillId="0" borderId="48" xfId="1" applyFont="1" applyFill="1" applyBorder="1" applyAlignment="1" applyProtection="1">
      <alignment vertical="distributed"/>
    </xf>
    <xf numFmtId="49" fontId="20" fillId="0" borderId="0" xfId="0" applyNumberFormat="1" applyFont="1" applyAlignment="1">
      <alignment horizontal="right"/>
    </xf>
    <xf numFmtId="38" fontId="28" fillId="0" borderId="68" xfId="1" applyFont="1" applyFill="1" applyBorder="1" applyAlignment="1" applyProtection="1">
      <alignment vertical="center"/>
    </xf>
    <xf numFmtId="38" fontId="28" fillId="0" borderId="69" xfId="1" applyFont="1" applyFill="1" applyBorder="1" applyAlignment="1" applyProtection="1">
      <alignment vertical="center"/>
    </xf>
    <xf numFmtId="0" fontId="27" fillId="0" borderId="84" xfId="0" applyFont="1" applyBorder="1" applyAlignment="1">
      <alignment horizontal="right"/>
    </xf>
    <xf numFmtId="0" fontId="25" fillId="0" borderId="84" xfId="0" applyFont="1" applyBorder="1"/>
    <xf numFmtId="0" fontId="20" fillId="0" borderId="0" xfId="0" applyFont="1" applyAlignment="1">
      <alignment horizontal="centerContinuous"/>
    </xf>
    <xf numFmtId="0" fontId="26" fillId="0" borderId="0" xfId="0" applyFont="1" applyAlignment="1">
      <alignment horizontal="right" vertical="center"/>
    </xf>
    <xf numFmtId="0" fontId="0" fillId="10" borderId="1" xfId="0" applyFill="1" applyBorder="1" applyAlignment="1">
      <alignment horizontal="centerContinuous" vertical="center"/>
    </xf>
    <xf numFmtId="0" fontId="0" fillId="10" borderId="2" xfId="0" applyFill="1" applyBorder="1" applyAlignment="1">
      <alignment horizontal="centerContinuous" vertical="center"/>
    </xf>
    <xf numFmtId="0" fontId="0" fillId="10" borderId="12" xfId="0" applyFill="1" applyBorder="1" applyAlignment="1">
      <alignment horizontal="center" vertical="center"/>
    </xf>
    <xf numFmtId="0" fontId="0" fillId="10" borderId="2" xfId="0" applyFill="1" applyBorder="1" applyAlignment="1">
      <alignment horizontal="center" vertical="center"/>
    </xf>
    <xf numFmtId="38" fontId="35" fillId="0" borderId="61" xfId="1" applyFont="1" applyFill="1" applyBorder="1" applyAlignment="1" applyProtection="1">
      <alignment vertical="center"/>
    </xf>
    <xf numFmtId="0" fontId="25" fillId="0" borderId="115" xfId="0" applyFont="1" applyBorder="1" applyAlignment="1" applyProtection="1">
      <alignment horizontal="centerContinuous" vertical="center"/>
      <protection locked="0"/>
    </xf>
    <xf numFmtId="0" fontId="25" fillId="0" borderId="87" xfId="0" applyFont="1" applyBorder="1" applyAlignment="1" applyProtection="1">
      <alignment horizontal="centerContinuous" vertical="center"/>
      <protection locked="0"/>
    </xf>
    <xf numFmtId="38" fontId="35" fillId="0" borderId="18" xfId="1" applyFont="1" applyBorder="1" applyAlignment="1" applyProtection="1">
      <alignment vertical="center"/>
      <protection locked="0"/>
    </xf>
    <xf numFmtId="38" fontId="35" fillId="0" borderId="87" xfId="1" applyFont="1" applyBorder="1" applyAlignment="1" applyProtection="1">
      <alignment vertical="center"/>
      <protection locked="0"/>
    </xf>
    <xf numFmtId="38" fontId="20" fillId="0" borderId="61" xfId="1" applyFont="1" applyFill="1" applyBorder="1" applyAlignment="1" applyProtection="1">
      <alignment vertical="distributed"/>
    </xf>
    <xf numFmtId="38" fontId="20" fillId="0" borderId="62" xfId="1" applyFont="1" applyFill="1" applyBorder="1" applyAlignment="1" applyProtection="1">
      <alignment vertical="distributed"/>
    </xf>
    <xf numFmtId="0" fontId="25" fillId="0" borderId="116" xfId="0" applyFont="1" applyBorder="1" applyAlignment="1" applyProtection="1">
      <alignment horizontal="centerContinuous" vertical="center"/>
      <protection locked="0"/>
    </xf>
    <xf numFmtId="0" fontId="25" fillId="0" borderId="58" xfId="0" applyFont="1" applyBorder="1" applyAlignment="1" applyProtection="1">
      <alignment horizontal="centerContinuous" vertical="center"/>
      <protection locked="0"/>
    </xf>
    <xf numFmtId="38" fontId="35" fillId="0" borderId="20" xfId="1" applyFont="1" applyBorder="1" applyAlignment="1" applyProtection="1">
      <alignment vertical="center"/>
      <protection locked="0"/>
    </xf>
    <xf numFmtId="38" fontId="35" fillId="0" borderId="56" xfId="1" applyFont="1" applyBorder="1" applyAlignment="1" applyProtection="1">
      <alignment vertical="center"/>
      <protection locked="0"/>
    </xf>
    <xf numFmtId="38" fontId="28" fillId="0" borderId="61" xfId="1" applyFont="1" applyFill="1" applyBorder="1" applyAlignment="1" applyProtection="1">
      <alignment vertical="distributed"/>
    </xf>
    <xf numFmtId="38" fontId="28" fillId="0" borderId="62" xfId="1" applyFont="1" applyFill="1" applyBorder="1" applyAlignment="1" applyProtection="1">
      <alignment vertical="distributed"/>
    </xf>
    <xf numFmtId="0" fontId="25" fillId="0" borderId="22" xfId="0" applyFont="1" applyBorder="1" applyAlignment="1" applyProtection="1">
      <alignment horizontal="centerContinuous" vertical="center"/>
      <protection locked="0"/>
    </xf>
    <xf numFmtId="0" fontId="25" fillId="0" borderId="61" xfId="0" applyFont="1" applyBorder="1" applyAlignment="1" applyProtection="1">
      <alignment horizontal="centerContinuous" vertical="center"/>
      <protection locked="0"/>
    </xf>
    <xf numFmtId="0" fontId="25" fillId="0" borderId="24" xfId="0" applyFont="1" applyBorder="1" applyAlignment="1" applyProtection="1">
      <alignment horizontal="centerContinuous" vertical="center"/>
      <protection locked="0"/>
    </xf>
    <xf numFmtId="0" fontId="25" fillId="0" borderId="117" xfId="0" applyFont="1" applyBorder="1" applyAlignment="1" applyProtection="1">
      <alignment horizontal="centerContinuous" vertical="center"/>
      <protection locked="0"/>
    </xf>
    <xf numFmtId="38" fontId="35" fillId="0" borderId="23" xfId="1" applyFont="1" applyBorder="1" applyAlignment="1" applyProtection="1">
      <alignment vertical="center"/>
      <protection locked="0"/>
    </xf>
    <xf numFmtId="38" fontId="35" fillId="0" borderId="117" xfId="1" applyFont="1" applyBorder="1" applyAlignment="1" applyProtection="1">
      <alignment vertical="center"/>
      <protection locked="0"/>
    </xf>
    <xf numFmtId="0" fontId="71" fillId="10" borderId="13" xfId="0" applyFont="1" applyFill="1" applyBorder="1" applyAlignment="1" applyProtection="1">
      <alignment horizontal="centerContinuous" vertical="center"/>
      <protection locked="0"/>
    </xf>
    <xf numFmtId="0" fontId="25" fillId="10" borderId="15" xfId="0" applyFont="1" applyFill="1" applyBorder="1" applyAlignment="1" applyProtection="1">
      <alignment horizontal="centerContinuous" vertical="center"/>
      <protection locked="0"/>
    </xf>
    <xf numFmtId="38" fontId="72" fillId="10" borderId="16" xfId="1" applyFont="1" applyFill="1" applyBorder="1" applyAlignment="1" applyProtection="1">
      <alignment vertical="center"/>
      <protection locked="0"/>
    </xf>
    <xf numFmtId="38" fontId="72" fillId="10" borderId="15" xfId="1" applyFont="1" applyFill="1" applyBorder="1" applyAlignment="1" applyProtection="1">
      <alignment vertical="center"/>
      <protection locked="0"/>
    </xf>
    <xf numFmtId="0" fontId="71" fillId="10" borderId="15" xfId="0" applyFont="1" applyFill="1" applyBorder="1" applyAlignment="1" applyProtection="1">
      <alignment horizontal="centerContinuous" vertical="center"/>
      <protection locked="0"/>
    </xf>
    <xf numFmtId="0" fontId="20" fillId="0" borderId="15" xfId="0" applyFont="1" applyBorder="1" applyAlignment="1" applyProtection="1">
      <alignment horizontal="center"/>
      <protection locked="0"/>
    </xf>
    <xf numFmtId="38" fontId="72" fillId="10" borderId="16" xfId="1" applyFont="1" applyFill="1" applyBorder="1" applyAlignment="1" applyProtection="1">
      <alignment vertical="center" shrinkToFit="1"/>
      <protection locked="0"/>
    </xf>
    <xf numFmtId="0" fontId="73" fillId="0" borderId="0" xfId="4"/>
    <xf numFmtId="38" fontId="14" fillId="0" borderId="20" xfId="1" applyFont="1" applyBorder="1" applyAlignment="1" applyProtection="1">
      <alignment vertical="distributed"/>
      <protection locked="0"/>
    </xf>
    <xf numFmtId="38" fontId="6" fillId="2" borderId="6" xfId="1" applyFont="1" applyFill="1" applyBorder="1" applyAlignment="1">
      <alignment horizontal="center" vertical="center"/>
    </xf>
    <xf numFmtId="38" fontId="6" fillId="2" borderId="11" xfId="1" applyFont="1" applyFill="1" applyBorder="1" applyAlignment="1">
      <alignment horizontal="center" vertical="center"/>
    </xf>
    <xf numFmtId="38" fontId="6" fillId="2" borderId="13" xfId="1" applyFont="1" applyFill="1" applyBorder="1" applyAlignment="1">
      <alignment horizontal="center" vertical="center"/>
    </xf>
    <xf numFmtId="38" fontId="6" fillId="2" borderId="8" xfId="1" applyFont="1" applyFill="1" applyBorder="1" applyAlignment="1">
      <alignment horizontal="center" vertical="center"/>
    </xf>
    <xf numFmtId="38" fontId="6" fillId="2" borderId="15" xfId="1" applyFont="1" applyFill="1" applyBorder="1" applyAlignment="1">
      <alignment horizontal="center" vertical="center"/>
    </xf>
    <xf numFmtId="38" fontId="11" fillId="0" borderId="12" xfId="1" applyFont="1" applyFill="1" applyBorder="1" applyAlignment="1">
      <alignment horizontal="center" vertical="center"/>
    </xf>
    <xf numFmtId="38" fontId="11" fillId="0" borderId="1" xfId="1" applyFont="1" applyFill="1" applyBorder="1" applyAlignment="1">
      <alignment horizontal="center" vertical="center"/>
    </xf>
    <xf numFmtId="38" fontId="11" fillId="0" borderId="5" xfId="1" applyFont="1" applyFill="1" applyBorder="1" applyAlignment="1">
      <alignment horizontal="center" vertical="center"/>
    </xf>
    <xf numFmtId="38" fontId="11" fillId="0" borderId="13" xfId="1" applyFont="1" applyFill="1" applyBorder="1" applyAlignment="1">
      <alignment horizontal="center" vertical="center"/>
    </xf>
    <xf numFmtId="38" fontId="11" fillId="0" borderId="14" xfId="1" applyFont="1" applyFill="1" applyBorder="1" applyAlignment="1">
      <alignment horizontal="center" vertical="center"/>
    </xf>
    <xf numFmtId="38" fontId="6" fillId="2" borderId="1" xfId="1" applyFont="1" applyFill="1" applyBorder="1" applyAlignment="1">
      <alignment horizontal="center" vertical="center"/>
    </xf>
    <xf numFmtId="38" fontId="6" fillId="2" borderId="2" xfId="1" applyFont="1" applyFill="1" applyBorder="1" applyAlignment="1">
      <alignment horizontal="center" vertical="center"/>
    </xf>
    <xf numFmtId="38" fontId="6" fillId="2" borderId="3" xfId="1" applyFont="1" applyFill="1" applyBorder="1" applyAlignment="1">
      <alignment horizontal="center" vertical="center"/>
    </xf>
    <xf numFmtId="38" fontId="6" fillId="2" borderId="4" xfId="1" applyFont="1" applyFill="1" applyBorder="1" applyAlignment="1">
      <alignment horizontal="center" vertical="center"/>
    </xf>
    <xf numFmtId="38" fontId="6" fillId="2" borderId="5" xfId="1" applyFont="1" applyFill="1" applyBorder="1" applyAlignment="1">
      <alignment horizontal="center" vertical="center"/>
    </xf>
    <xf numFmtId="38" fontId="7" fillId="3" borderId="1" xfId="1" applyFont="1" applyFill="1" applyBorder="1" applyAlignment="1">
      <alignment horizontal="center" vertical="center"/>
    </xf>
    <xf numFmtId="38" fontId="7" fillId="3" borderId="2" xfId="1" applyFont="1" applyFill="1" applyBorder="1" applyAlignment="1">
      <alignment horizontal="center" vertical="center"/>
    </xf>
    <xf numFmtId="38" fontId="8" fillId="3" borderId="1" xfId="1" applyFont="1" applyFill="1" applyBorder="1" applyAlignment="1">
      <alignment horizontal="center" vertical="center"/>
    </xf>
    <xf numFmtId="38" fontId="8" fillId="3" borderId="2" xfId="1" applyFont="1" applyFill="1" applyBorder="1" applyAlignment="1">
      <alignment horizontal="center" vertical="center"/>
    </xf>
    <xf numFmtId="38" fontId="8" fillId="3" borderId="5" xfId="1" applyFont="1" applyFill="1" applyBorder="1" applyAlignment="1">
      <alignment horizontal="center" vertical="center"/>
    </xf>
    <xf numFmtId="38" fontId="7" fillId="3" borderId="5" xfId="1" applyFont="1" applyFill="1" applyBorder="1" applyAlignment="1">
      <alignment horizontal="center" vertical="center"/>
    </xf>
    <xf numFmtId="38" fontId="9" fillId="3" borderId="1" xfId="1" applyFont="1" applyFill="1" applyBorder="1" applyAlignment="1">
      <alignment horizontal="right" vertical="center"/>
    </xf>
    <xf numFmtId="38" fontId="9" fillId="3" borderId="2" xfId="1" applyFont="1" applyFill="1" applyBorder="1" applyAlignment="1">
      <alignment horizontal="right" vertical="center"/>
    </xf>
    <xf numFmtId="176" fontId="7" fillId="3" borderId="1" xfId="1" applyNumberFormat="1" applyFont="1" applyFill="1" applyBorder="1" applyAlignment="1">
      <alignment horizontal="center" vertical="center"/>
    </xf>
    <xf numFmtId="176" fontId="7" fillId="3" borderId="2" xfId="1" applyNumberFormat="1" applyFont="1" applyFill="1" applyBorder="1" applyAlignment="1">
      <alignment horizontal="center" vertical="center"/>
    </xf>
    <xf numFmtId="176" fontId="7" fillId="3" borderId="5" xfId="1" applyNumberFormat="1" applyFont="1" applyFill="1" applyBorder="1" applyAlignment="1">
      <alignment horizontal="center" vertical="center"/>
    </xf>
    <xf numFmtId="38" fontId="24" fillId="0" borderId="46" xfId="1" applyFont="1" applyFill="1" applyBorder="1" applyAlignment="1">
      <alignment horizontal="center" vertical="center" textRotation="255" shrinkToFit="1"/>
    </xf>
    <xf numFmtId="38" fontId="24" fillId="0" borderId="49" xfId="1" applyFont="1" applyFill="1" applyBorder="1" applyAlignment="1">
      <alignment horizontal="center" vertical="center" textRotation="255" shrinkToFit="1"/>
    </xf>
    <xf numFmtId="38" fontId="24" fillId="0" borderId="73" xfId="1" applyFont="1" applyFill="1" applyBorder="1" applyAlignment="1">
      <alignment horizontal="center" vertical="center" textRotation="255" shrinkToFit="1"/>
    </xf>
    <xf numFmtId="38" fontId="25" fillId="0" borderId="38" xfId="0" applyNumberFormat="1" applyFont="1" applyBorder="1" applyAlignment="1">
      <alignment horizontal="right"/>
    </xf>
    <xf numFmtId="38" fontId="20" fillId="0" borderId="42" xfId="1" applyFont="1" applyBorder="1" applyAlignment="1">
      <alignment horizontal="center" vertical="distributed"/>
    </xf>
    <xf numFmtId="38" fontId="20" fillId="0" borderId="51" xfId="1" applyFont="1" applyBorder="1" applyAlignment="1">
      <alignment horizontal="center" vertical="distributed"/>
    </xf>
    <xf numFmtId="38" fontId="27" fillId="0" borderId="42" xfId="1" applyFont="1" applyBorder="1" applyAlignment="1">
      <alignment horizontal="center" vertical="distributed" shrinkToFit="1"/>
    </xf>
    <xf numFmtId="38" fontId="27" fillId="0" borderId="51" xfId="1" applyFont="1" applyBorder="1" applyAlignment="1">
      <alignment horizontal="center" vertical="distributed" shrinkToFit="1"/>
    </xf>
    <xf numFmtId="38" fontId="27" fillId="0" borderId="45" xfId="1" applyFont="1" applyBorder="1" applyAlignment="1">
      <alignment horizontal="center" vertical="distributed" shrinkToFit="1"/>
    </xf>
    <xf numFmtId="38" fontId="27" fillId="0" borderId="53" xfId="1" applyFont="1" applyBorder="1" applyAlignment="1">
      <alignment horizontal="center" vertical="distributed" shrinkToFit="1"/>
    </xf>
    <xf numFmtId="38" fontId="20" fillId="0" borderId="47" xfId="1" applyFont="1" applyBorder="1" applyAlignment="1">
      <alignment horizontal="center" vertical="distributed"/>
    </xf>
    <xf numFmtId="38" fontId="20" fillId="0" borderId="52" xfId="1" applyFont="1" applyBorder="1" applyAlignment="1">
      <alignment horizontal="center" vertical="distributed"/>
    </xf>
    <xf numFmtId="38" fontId="20" fillId="0" borderId="41" xfId="1" applyFont="1" applyBorder="1" applyAlignment="1">
      <alignment horizontal="center" vertical="distributed"/>
    </xf>
    <xf numFmtId="38" fontId="20" fillId="0" borderId="50" xfId="1" applyFont="1" applyBorder="1" applyAlignment="1">
      <alignment horizontal="center" vertical="distributed"/>
    </xf>
    <xf numFmtId="38" fontId="31" fillId="0" borderId="43" xfId="1" applyFont="1" applyBorder="1" applyAlignment="1">
      <alignment horizontal="center" vertical="distributed"/>
    </xf>
    <xf numFmtId="38" fontId="31" fillId="0" borderId="44" xfId="1" applyFont="1" applyBorder="1" applyAlignment="1">
      <alignment horizontal="center" vertical="distributed"/>
    </xf>
    <xf numFmtId="38" fontId="32" fillId="0" borderId="42" xfId="1" applyFont="1" applyBorder="1" applyAlignment="1">
      <alignment horizontal="center" vertical="distributed"/>
    </xf>
    <xf numFmtId="38" fontId="32" fillId="0" borderId="51" xfId="1" applyFont="1" applyBorder="1" applyAlignment="1">
      <alignment horizontal="center" vertical="distributed"/>
    </xf>
    <xf numFmtId="38" fontId="20" fillId="0" borderId="45" xfId="1" applyFont="1" applyBorder="1" applyAlignment="1">
      <alignment horizontal="center" vertical="center"/>
    </xf>
    <xf numFmtId="38" fontId="20" fillId="0" borderId="46" xfId="1" applyFont="1" applyBorder="1" applyAlignment="1">
      <alignment horizontal="center" vertical="center"/>
    </xf>
    <xf numFmtId="38" fontId="20" fillId="0" borderId="53" xfId="1" applyFont="1" applyBorder="1" applyAlignment="1">
      <alignment horizontal="center" vertical="center"/>
    </xf>
    <xf numFmtId="38" fontId="20" fillId="0" borderId="54" xfId="1" applyFont="1" applyBorder="1" applyAlignment="1">
      <alignment horizontal="center" vertical="center"/>
    </xf>
    <xf numFmtId="38" fontId="28" fillId="0" borderId="0" xfId="1" applyFont="1" applyAlignment="1">
      <alignment horizontal="right" vertical="distributed" shrinkToFit="1"/>
    </xf>
    <xf numFmtId="38" fontId="27" fillId="0" borderId="42" xfId="1" applyFont="1" applyBorder="1" applyAlignment="1">
      <alignment horizontal="center" vertical="center" shrinkToFit="1"/>
    </xf>
    <xf numFmtId="38" fontId="27" fillId="0" borderId="51" xfId="1" applyFont="1" applyBorder="1" applyAlignment="1">
      <alignment horizontal="center" vertical="center" shrinkToFit="1"/>
    </xf>
    <xf numFmtId="176" fontId="26" fillId="5" borderId="8" xfId="1" applyNumberFormat="1" applyFont="1" applyFill="1" applyBorder="1" applyAlignment="1" applyProtection="1">
      <alignment horizontal="center" vertical="center"/>
      <protection locked="0"/>
    </xf>
    <xf numFmtId="176" fontId="26" fillId="5" borderId="0" xfId="1" applyNumberFormat="1" applyFont="1" applyFill="1" applyBorder="1" applyAlignment="1" applyProtection="1">
      <alignment horizontal="center" vertical="center"/>
      <protection locked="0"/>
    </xf>
    <xf numFmtId="38" fontId="24" fillId="5" borderId="30" xfId="1" applyFont="1" applyFill="1" applyBorder="1" applyAlignment="1" applyProtection="1">
      <alignment horizontal="center" vertical="distributed" wrapText="1"/>
      <protection locked="0"/>
    </xf>
    <xf numFmtId="38" fontId="24" fillId="5" borderId="31" xfId="1" applyFont="1" applyFill="1" applyBorder="1" applyAlignment="1" applyProtection="1">
      <alignment horizontal="center" vertical="distributed" wrapText="1"/>
      <protection locked="0"/>
    </xf>
    <xf numFmtId="38" fontId="27" fillId="5" borderId="30" xfId="1" applyFont="1" applyFill="1" applyBorder="1" applyAlignment="1" applyProtection="1">
      <alignment horizontal="center" vertical="center"/>
      <protection locked="0"/>
    </xf>
    <xf numFmtId="38" fontId="29" fillId="2" borderId="34" xfId="1" applyFont="1" applyFill="1" applyBorder="1" applyAlignment="1">
      <alignment horizontal="center" vertical="distributed"/>
    </xf>
    <xf numFmtId="38" fontId="29" fillId="2" borderId="35" xfId="1" applyFont="1" applyFill="1" applyBorder="1" applyAlignment="1">
      <alignment horizontal="center" vertical="distributed"/>
    </xf>
    <xf numFmtId="38" fontId="29" fillId="2" borderId="36" xfId="1" applyFont="1" applyFill="1" applyBorder="1" applyAlignment="1">
      <alignment horizontal="center" vertical="distributed"/>
    </xf>
    <xf numFmtId="38" fontId="29" fillId="2" borderId="37" xfId="1" applyFont="1" applyFill="1" applyBorder="1" applyAlignment="1">
      <alignment horizontal="center" vertical="distributed"/>
    </xf>
    <xf numFmtId="38" fontId="29" fillId="2" borderId="38" xfId="1" applyFont="1" applyFill="1" applyBorder="1" applyAlignment="1">
      <alignment horizontal="center" vertical="distributed"/>
    </xf>
    <xf numFmtId="38" fontId="29" fillId="2" borderId="39" xfId="1" applyFont="1" applyFill="1" applyBorder="1" applyAlignment="1">
      <alignment horizontal="center" vertical="distributed"/>
    </xf>
    <xf numFmtId="38" fontId="24" fillId="5" borderId="8" xfId="1" applyFont="1" applyFill="1" applyBorder="1" applyAlignment="1" applyProtection="1">
      <alignment horizontal="center" vertical="distributed" wrapText="1"/>
      <protection locked="0"/>
    </xf>
    <xf numFmtId="38" fontId="24" fillId="5" borderId="0" xfId="1" applyFont="1" applyFill="1" applyBorder="1" applyAlignment="1" applyProtection="1">
      <alignment horizontal="center" vertical="distributed" wrapText="1"/>
      <protection locked="0"/>
    </xf>
    <xf numFmtId="38" fontId="25" fillId="5" borderId="27" xfId="1" applyFont="1" applyFill="1" applyBorder="1" applyAlignment="1">
      <alignment horizontal="center" vertical="distributed"/>
    </xf>
    <xf numFmtId="38" fontId="25" fillId="5" borderId="28" xfId="1" applyFont="1" applyFill="1" applyBorder="1" applyAlignment="1">
      <alignment horizontal="center" vertical="distributed"/>
    </xf>
    <xf numFmtId="38" fontId="20" fillId="5" borderId="29" xfId="1" applyFont="1" applyFill="1" applyBorder="1" applyAlignment="1">
      <alignment horizontal="center" vertical="distributed"/>
    </xf>
    <xf numFmtId="38" fontId="20" fillId="5" borderId="27" xfId="1" applyFont="1" applyFill="1" applyBorder="1" applyAlignment="1">
      <alignment horizontal="center" vertical="distributed"/>
    </xf>
    <xf numFmtId="38" fontId="27" fillId="0" borderId="48" xfId="1" applyFont="1" applyBorder="1" applyAlignment="1">
      <alignment horizontal="center" vertical="center" shrinkToFit="1"/>
    </xf>
    <xf numFmtId="38" fontId="27" fillId="0" borderId="53" xfId="1" applyFont="1" applyBorder="1" applyAlignment="1">
      <alignment horizontal="center" vertical="center" shrinkToFit="1"/>
    </xf>
    <xf numFmtId="38" fontId="22" fillId="4" borderId="15" xfId="1" applyFont="1" applyFill="1" applyBorder="1" applyAlignment="1">
      <alignment horizontal="center" vertical="distributed"/>
    </xf>
    <xf numFmtId="38" fontId="24" fillId="0" borderId="77" xfId="1" applyFont="1" applyFill="1" applyBorder="1" applyAlignment="1">
      <alignment horizontal="center" vertical="center" textRotation="255" shrinkToFit="1"/>
    </xf>
    <xf numFmtId="38" fontId="27" fillId="0" borderId="42" xfId="1" applyFont="1" applyBorder="1" applyAlignment="1">
      <alignment horizontal="center" vertical="distributed"/>
    </xf>
    <xf numFmtId="38" fontId="27" fillId="0" borderId="51" xfId="1" applyFont="1" applyBorder="1" applyAlignment="1">
      <alignment horizontal="center" vertical="distributed"/>
    </xf>
    <xf numFmtId="38" fontId="27" fillId="0" borderId="45" xfId="1" applyFont="1" applyBorder="1" applyAlignment="1">
      <alignment horizontal="center" vertical="distributed"/>
    </xf>
    <xf numFmtId="38" fontId="27" fillId="0" borderId="53" xfId="1" applyFont="1" applyBorder="1" applyAlignment="1">
      <alignment horizontal="center" vertical="distributed"/>
    </xf>
    <xf numFmtId="0" fontId="24" fillId="0" borderId="77" xfId="0" applyFont="1" applyBorder="1" applyAlignment="1">
      <alignment horizontal="center" vertical="center" textRotation="255" shrinkToFit="1"/>
    </xf>
    <xf numFmtId="0" fontId="24" fillId="0" borderId="49" xfId="0" applyFont="1" applyBorder="1" applyAlignment="1">
      <alignment horizontal="center" vertical="center" textRotation="255" shrinkToFit="1"/>
    </xf>
    <xf numFmtId="0" fontId="24" fillId="0" borderId="73" xfId="0" applyFont="1" applyBorder="1" applyAlignment="1">
      <alignment horizontal="center" vertical="center" textRotation="255" shrinkToFit="1"/>
    </xf>
    <xf numFmtId="38" fontId="24" fillId="0" borderId="49" xfId="1" applyFont="1" applyBorder="1" applyAlignment="1">
      <alignment horizontal="center" vertical="center" textRotation="255" shrinkToFit="1"/>
    </xf>
    <xf numFmtId="176" fontId="26" fillId="6" borderId="8" xfId="1" applyNumberFormat="1" applyFont="1" applyFill="1" applyBorder="1" applyAlignment="1">
      <alignment horizontal="center" vertical="center"/>
    </xf>
    <xf numFmtId="176" fontId="26" fillId="6" borderId="0" xfId="1" applyNumberFormat="1" applyFont="1" applyFill="1" applyBorder="1" applyAlignment="1">
      <alignment horizontal="center" vertical="center"/>
    </xf>
    <xf numFmtId="38" fontId="27" fillId="0" borderId="0" xfId="1" applyFont="1" applyBorder="1" applyAlignment="1">
      <alignment horizontal="center" vertical="center"/>
    </xf>
    <xf numFmtId="38" fontId="27" fillId="0" borderId="32" xfId="1" applyFont="1" applyBorder="1" applyAlignment="1">
      <alignment horizontal="center" vertical="center"/>
    </xf>
    <xf numFmtId="38" fontId="27" fillId="0" borderId="75" xfId="1" applyFont="1" applyBorder="1" applyAlignment="1">
      <alignment horizontal="center" vertical="center"/>
    </xf>
    <xf numFmtId="38" fontId="27" fillId="0" borderId="30" xfId="1" applyFont="1" applyBorder="1" applyAlignment="1">
      <alignment horizontal="center" vertical="center"/>
    </xf>
    <xf numFmtId="38" fontId="29" fillId="2" borderId="76" xfId="1" applyFont="1" applyFill="1" applyBorder="1" applyAlignment="1">
      <alignment horizontal="center" vertical="distributed"/>
    </xf>
    <xf numFmtId="38" fontId="24" fillId="0" borderId="8" xfId="1" applyFont="1" applyBorder="1" applyAlignment="1">
      <alignment horizontal="center" vertical="distributed" wrapText="1"/>
    </xf>
    <xf numFmtId="38" fontId="24" fillId="0" borderId="0" xfId="1" applyFont="1" applyBorder="1" applyAlignment="1">
      <alignment horizontal="center" vertical="distributed" wrapText="1"/>
    </xf>
    <xf numFmtId="38" fontId="25" fillId="0" borderId="27" xfId="1" applyFont="1" applyBorder="1" applyAlignment="1">
      <alignment horizontal="center" vertical="distributed"/>
    </xf>
    <xf numFmtId="38" fontId="25" fillId="0" borderId="28" xfId="1" applyFont="1" applyBorder="1" applyAlignment="1">
      <alignment horizontal="center" vertical="distributed"/>
    </xf>
    <xf numFmtId="38" fontId="20" fillId="0" borderId="29" xfId="1" applyFont="1" applyBorder="1" applyAlignment="1">
      <alignment horizontal="center" vertical="distributed"/>
    </xf>
    <xf numFmtId="38" fontId="20" fillId="0" borderId="27" xfId="1" applyFont="1" applyBorder="1" applyAlignment="1">
      <alignment horizontal="center" vertical="distributed"/>
    </xf>
    <xf numFmtId="38" fontId="22" fillId="1" borderId="15" xfId="1" applyFont="1" applyFill="1" applyBorder="1" applyAlignment="1">
      <alignment horizontal="center" vertical="distributed"/>
    </xf>
    <xf numFmtId="38" fontId="60" fillId="0" borderId="77" xfId="1" applyFont="1" applyFill="1" applyBorder="1" applyAlignment="1">
      <alignment horizontal="center" vertical="center" textRotation="255" shrinkToFit="1"/>
    </xf>
    <xf numFmtId="38" fontId="60" fillId="0" borderId="49" xfId="1" applyFont="1" applyFill="1" applyBorder="1" applyAlignment="1">
      <alignment horizontal="center" vertical="center" textRotation="255" shrinkToFit="1"/>
    </xf>
    <xf numFmtId="38" fontId="60" fillId="0" borderId="73" xfId="1" applyFont="1" applyFill="1" applyBorder="1" applyAlignment="1">
      <alignment horizontal="center" vertical="center" textRotation="255" shrinkToFit="1"/>
    </xf>
    <xf numFmtId="38" fontId="32" fillId="0" borderId="45" xfId="1" applyFont="1" applyBorder="1" applyAlignment="1">
      <alignment horizontal="center" vertical="distributed"/>
    </xf>
    <xf numFmtId="38" fontId="32" fillId="0" borderId="53" xfId="1" applyFont="1" applyBorder="1" applyAlignment="1">
      <alignment horizontal="center" vertical="distributed"/>
    </xf>
    <xf numFmtId="38" fontId="20" fillId="0" borderId="39" xfId="1" applyFont="1" applyBorder="1" applyAlignment="1">
      <alignment horizontal="center" vertical="center"/>
    </xf>
    <xf numFmtId="38" fontId="20" fillId="0" borderId="90" xfId="1" applyFont="1" applyBorder="1" applyAlignment="1">
      <alignment horizontal="center" vertical="center"/>
    </xf>
    <xf numFmtId="38" fontId="27" fillId="0" borderId="31" xfId="1" applyFont="1" applyBorder="1" applyAlignment="1">
      <alignment horizontal="center" vertical="center"/>
    </xf>
    <xf numFmtId="38" fontId="25" fillId="0" borderId="8" xfId="1" applyFont="1" applyBorder="1" applyAlignment="1">
      <alignment horizontal="center" vertical="distributed"/>
    </xf>
    <xf numFmtId="38" fontId="25" fillId="0" borderId="89" xfId="1" applyFont="1" applyBorder="1" applyAlignment="1">
      <alignment horizontal="center" vertical="distributed"/>
    </xf>
    <xf numFmtId="38" fontId="27" fillId="0" borderId="39" xfId="1" applyFont="1" applyBorder="1" applyAlignment="1">
      <alignment horizontal="center" vertical="distributed"/>
    </xf>
    <xf numFmtId="38" fontId="27" fillId="0" borderId="90" xfId="1" applyFont="1" applyBorder="1" applyAlignment="1">
      <alignment horizontal="center" vertical="distributed"/>
    </xf>
    <xf numFmtId="38" fontId="24" fillId="0" borderId="109" xfId="1" applyFont="1" applyBorder="1" applyAlignment="1" applyProtection="1">
      <alignment horizontal="center" vertical="center" textRotation="255"/>
    </xf>
    <xf numFmtId="38" fontId="24" fillId="0" borderId="111" xfId="1" applyFont="1" applyBorder="1" applyAlignment="1" applyProtection="1">
      <alignment horizontal="center" vertical="center" textRotation="255"/>
    </xf>
    <xf numFmtId="38" fontId="24" fillId="0" borderId="112" xfId="1" applyFont="1" applyBorder="1" applyAlignment="1" applyProtection="1">
      <alignment horizontal="center" vertical="center" textRotation="255"/>
    </xf>
    <xf numFmtId="38" fontId="24" fillId="0" borderId="109" xfId="1" applyFont="1" applyFill="1" applyBorder="1" applyAlignment="1" applyProtection="1">
      <alignment horizontal="center" vertical="center" textRotation="255"/>
    </xf>
    <xf numFmtId="38" fontId="24" fillId="0" borderId="111" xfId="1" applyFont="1" applyFill="1" applyBorder="1" applyAlignment="1" applyProtection="1">
      <alignment horizontal="center" vertical="center" textRotation="255"/>
    </xf>
    <xf numFmtId="38" fontId="24" fillId="0" borderId="112" xfId="1" applyFont="1" applyFill="1" applyBorder="1" applyAlignment="1" applyProtection="1">
      <alignment horizontal="center" vertical="center" textRotation="255"/>
    </xf>
    <xf numFmtId="0" fontId="24" fillId="0" borderId="109" xfId="0" applyFont="1" applyBorder="1" applyAlignment="1">
      <alignment horizontal="center" vertical="center" textRotation="255"/>
    </xf>
    <xf numFmtId="0" fontId="24" fillId="0" borderId="111" xfId="0" applyFont="1" applyBorder="1" applyAlignment="1">
      <alignment horizontal="center" vertical="center" textRotation="255"/>
    </xf>
    <xf numFmtId="0" fontId="24" fillId="0" borderId="112" xfId="0" applyFont="1" applyBorder="1" applyAlignment="1">
      <alignment horizontal="center" vertical="center" textRotation="255"/>
    </xf>
    <xf numFmtId="0" fontId="20" fillId="0" borderId="1" xfId="0" applyFont="1" applyBorder="1" applyAlignment="1" applyProtection="1">
      <alignment horizontal="center"/>
      <protection locked="0"/>
    </xf>
    <xf numFmtId="0" fontId="20" fillId="0" borderId="2" xfId="0" applyFont="1" applyBorder="1" applyAlignment="1" applyProtection="1">
      <alignment horizontal="center"/>
      <protection locked="0"/>
    </xf>
    <xf numFmtId="0" fontId="20" fillId="0" borderId="5" xfId="0" applyFont="1" applyBorder="1" applyAlignment="1" applyProtection="1">
      <alignment horizontal="center"/>
      <protection locked="0"/>
    </xf>
    <xf numFmtId="38" fontId="64" fillId="2" borderId="101" xfId="1" applyFont="1" applyFill="1" applyBorder="1" applyAlignment="1" applyProtection="1">
      <alignment horizontal="center" vertical="center"/>
    </xf>
    <xf numFmtId="38" fontId="64" fillId="2" borderId="38" xfId="1" applyFont="1" applyFill="1" applyBorder="1" applyAlignment="1" applyProtection="1">
      <alignment horizontal="center" vertical="center"/>
    </xf>
    <xf numFmtId="38" fontId="64" fillId="2" borderId="39" xfId="1" applyFont="1" applyFill="1" applyBorder="1" applyAlignment="1" applyProtection="1">
      <alignment horizontal="center" vertical="center"/>
    </xf>
    <xf numFmtId="38" fontId="64" fillId="2" borderId="108" xfId="1" applyFont="1" applyFill="1" applyBorder="1" applyAlignment="1" applyProtection="1">
      <alignment horizontal="center" vertical="center"/>
    </xf>
    <xf numFmtId="38" fontId="64" fillId="2" borderId="15" xfId="1" applyFont="1" applyFill="1" applyBorder="1" applyAlignment="1" applyProtection="1">
      <alignment horizontal="center" vertical="center"/>
    </xf>
    <xf numFmtId="38" fontId="64" fillId="2" borderId="80" xfId="1" applyFont="1" applyFill="1" applyBorder="1" applyAlignment="1" applyProtection="1">
      <alignment horizontal="center" vertical="center"/>
    </xf>
    <xf numFmtId="0" fontId="60" fillId="0" borderId="109" xfId="0" applyFont="1" applyBorder="1" applyAlignment="1">
      <alignment horizontal="center" vertical="center" textRotation="255"/>
    </xf>
    <xf numFmtId="0" fontId="60" fillId="0" borderId="111" xfId="0" applyFont="1" applyBorder="1" applyAlignment="1">
      <alignment horizontal="center" vertical="center" textRotation="255"/>
    </xf>
    <xf numFmtId="0" fontId="60" fillId="0" borderId="112" xfId="0" applyFont="1" applyBorder="1" applyAlignment="1">
      <alignment horizontal="center" vertical="center" textRotation="255"/>
    </xf>
    <xf numFmtId="38" fontId="24" fillId="0" borderId="114" xfId="1" applyFont="1" applyFill="1" applyBorder="1" applyAlignment="1" applyProtection="1">
      <alignment horizontal="center" vertical="center" textRotation="255" shrinkToFit="1"/>
    </xf>
    <xf numFmtId="38" fontId="24" fillId="0" borderId="64" xfId="1" applyFont="1" applyFill="1" applyBorder="1" applyAlignment="1" applyProtection="1">
      <alignment horizontal="center" vertical="center" textRotation="255" shrinkToFit="1"/>
    </xf>
    <xf numFmtId="38" fontId="24" fillId="0" borderId="16" xfId="1" applyFont="1" applyFill="1" applyBorder="1" applyAlignment="1" applyProtection="1">
      <alignment horizontal="center" vertical="center" textRotation="255" shrinkToFit="1"/>
    </xf>
    <xf numFmtId="38" fontId="64" fillId="2" borderId="99" xfId="1" applyFont="1" applyFill="1" applyBorder="1" applyAlignment="1" applyProtection="1">
      <alignment horizontal="center" vertical="distributed"/>
    </xf>
    <xf numFmtId="38" fontId="64" fillId="2" borderId="104" xfId="1" applyFont="1" applyFill="1" applyBorder="1" applyAlignment="1" applyProtection="1">
      <alignment horizontal="center" vertical="distributed"/>
    </xf>
    <xf numFmtId="38" fontId="64" fillId="2" borderId="100" xfId="1" applyFont="1" applyFill="1" applyBorder="1" applyAlignment="1" applyProtection="1">
      <alignment horizontal="center" vertical="distributed"/>
    </xf>
    <xf numFmtId="38" fontId="64" fillId="2" borderId="105" xfId="1" applyFont="1" applyFill="1" applyBorder="1" applyAlignment="1" applyProtection="1">
      <alignment horizontal="center" vertical="distributed"/>
    </xf>
    <xf numFmtId="38" fontId="64" fillId="2" borderId="102" xfId="1" applyFont="1" applyFill="1" applyBorder="1" applyAlignment="1" applyProtection="1">
      <alignment horizontal="center" vertical="distributed"/>
    </xf>
    <xf numFmtId="38" fontId="64" fillId="2" borderId="103" xfId="1" applyFont="1" applyFill="1" applyBorder="1" applyAlignment="1" applyProtection="1">
      <alignment horizontal="center" vertical="distributed"/>
    </xf>
    <xf numFmtId="38" fontId="30" fillId="2" borderId="102" xfId="1" applyFont="1" applyFill="1" applyBorder="1" applyAlignment="1" applyProtection="1">
      <alignment horizontal="center" vertical="distributed"/>
    </xf>
    <xf numFmtId="38" fontId="30" fillId="2" borderId="103" xfId="1" applyFont="1" applyFill="1" applyBorder="1" applyAlignment="1" applyProtection="1">
      <alignment horizontal="center" vertical="distributed"/>
    </xf>
    <xf numFmtId="176" fontId="60" fillId="0" borderId="8" xfId="1" applyNumberFormat="1" applyFont="1" applyBorder="1" applyAlignment="1" applyProtection="1">
      <alignment horizontal="center" vertical="center"/>
      <protection locked="0"/>
    </xf>
    <xf numFmtId="176" fontId="60" fillId="0" borderId="0" xfId="1" applyNumberFormat="1" applyFont="1" applyAlignment="1" applyProtection="1">
      <alignment horizontal="center" vertical="center"/>
      <protection locked="0"/>
    </xf>
    <xf numFmtId="38" fontId="60" fillId="0" borderId="8" xfId="1" applyFont="1" applyBorder="1" applyAlignment="1" applyProtection="1">
      <alignment horizontal="center" vertical="center" wrapText="1"/>
      <protection locked="0"/>
    </xf>
    <xf numFmtId="38" fontId="60" fillId="0" borderId="0" xfId="1" applyFont="1" applyAlignment="1" applyProtection="1">
      <alignment horizontal="center" vertical="center" wrapText="1"/>
      <protection locked="0"/>
    </xf>
    <xf numFmtId="38" fontId="60" fillId="0" borderId="8" xfId="1" applyFont="1" applyBorder="1" applyAlignment="1" applyProtection="1">
      <alignment horizontal="center" vertical="distributed"/>
      <protection locked="0"/>
    </xf>
    <xf numFmtId="38" fontId="60" fillId="0" borderId="0" xfId="1" applyFont="1" applyBorder="1" applyAlignment="1" applyProtection="1">
      <alignment horizontal="center" vertical="distributed"/>
      <protection locked="0"/>
    </xf>
    <xf numFmtId="38" fontId="60" fillId="0" borderId="8" xfId="1" applyFont="1" applyBorder="1" applyAlignment="1" applyProtection="1">
      <alignment horizontal="center" vertical="center"/>
      <protection locked="0"/>
    </xf>
    <xf numFmtId="38" fontId="60" fillId="0" borderId="0" xfId="1" applyFont="1" applyAlignment="1" applyProtection="1">
      <alignment horizontal="center" vertical="center"/>
      <protection locked="0"/>
    </xf>
    <xf numFmtId="38" fontId="63" fillId="1" borderId="15" xfId="1" applyFont="1" applyFill="1" applyBorder="1" applyAlignment="1" applyProtection="1">
      <alignment horizontal="center" vertical="distributed"/>
    </xf>
  </cellXfs>
  <cellStyles count="5">
    <cellStyle name="ハイパーリンク" xfId="2" builtinId="8"/>
    <cellStyle name="ハイパーリンク_徳島県部数表H15･11月" xfId="3"/>
    <cellStyle name="桁区切り" xfId="1" builtinId="6"/>
    <cellStyle name="標準" xfId="0" builtinId="0"/>
    <cellStyle name="標準 2" xfId="4"/>
  </cellStyles>
  <dxfs count="5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14</xdr:col>
      <xdr:colOff>295275</xdr:colOff>
      <xdr:row>35</xdr:row>
      <xdr:rowOff>104775</xdr:rowOff>
    </xdr:from>
    <xdr:to>
      <xdr:col>17</xdr:col>
      <xdr:colOff>9525</xdr:colOff>
      <xdr:row>37</xdr:row>
      <xdr:rowOff>152400</xdr:rowOff>
    </xdr:to>
    <xdr:pic>
      <xdr:nvPicPr>
        <xdr:cNvPr id="2" name="Picture 1" descr="名称未設定-6">
          <a:extLst>
            <a:ext uri="{FF2B5EF4-FFF2-40B4-BE49-F238E27FC236}">
              <a16:creationId xmlns:a16="http://schemas.microsoft.com/office/drawing/2014/main" xmlns="" id="{5D790C4C-691F-412D-B514-C247BEBB2B29}"/>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086850" y="13696950"/>
          <a:ext cx="1543050" cy="3905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31375</xdr:colOff>
      <xdr:row>12</xdr:row>
      <xdr:rowOff>104775</xdr:rowOff>
    </xdr:from>
    <xdr:to>
      <xdr:col>0</xdr:col>
      <xdr:colOff>528580</xdr:colOff>
      <xdr:row>23</xdr:row>
      <xdr:rowOff>104775</xdr:rowOff>
    </xdr:to>
    <xdr:sp macro="" textlink="">
      <xdr:nvSpPr>
        <xdr:cNvPr id="2" name="テキスト 1">
          <a:extLst>
            <a:ext uri="{FF2B5EF4-FFF2-40B4-BE49-F238E27FC236}">
              <a16:creationId xmlns:a16="http://schemas.microsoft.com/office/drawing/2014/main" xmlns="" id="{B85AB2A6-137A-4976-9E15-45ED6BE20047}"/>
            </a:ext>
          </a:extLst>
        </xdr:cNvPr>
        <xdr:cNvSpPr txBox="1">
          <a:spLocks noChangeArrowheads="1"/>
        </xdr:cNvSpPr>
      </xdr:nvSpPr>
      <xdr:spPr bwMode="auto">
        <a:xfrm>
          <a:off x="31375" y="3095625"/>
          <a:ext cx="497205" cy="1885950"/>
        </a:xfrm>
        <a:prstGeom prst="rect">
          <a:avLst/>
        </a:prstGeom>
        <a:solidFill>
          <a:srgbClr val="FFFFFF"/>
        </a:solidFill>
        <a:ln w="1">
          <a:noFill/>
          <a:miter lim="800000"/>
          <a:headEnd/>
          <a:tailEnd/>
        </a:ln>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徳       </a:t>
          </a:r>
        </a:p>
        <a:p>
          <a:pPr algn="ctr" rtl="0">
            <a:defRPr sz="1000"/>
          </a:pPr>
          <a:endParaRPr lang="ja-JP" altLang="en-US" sz="1600" b="1" i="0" u="none" strike="noStrike" baseline="0">
            <a:solidFill>
              <a:srgbClr val="000000"/>
            </a:solidFill>
            <a:latin typeface="HG丸ｺﾞｼｯｸM-PRO"/>
            <a:ea typeface="HG丸ｺﾞｼｯｸM-PRO"/>
          </a:endParaRPr>
        </a:p>
        <a:p>
          <a:pPr algn="ctr" rtl="0">
            <a:defRPr sz="1000"/>
          </a:pPr>
          <a:r>
            <a:rPr lang="ja-JP" altLang="en-US" sz="1600" b="1" i="0" u="none" strike="noStrike" baseline="0">
              <a:solidFill>
                <a:srgbClr val="000000"/>
              </a:solidFill>
              <a:latin typeface="HG丸ｺﾞｼｯｸM-PRO"/>
              <a:ea typeface="HG丸ｺﾞｼｯｸM-PRO"/>
            </a:rPr>
            <a:t>島</a:t>
          </a:r>
        </a:p>
        <a:p>
          <a:pPr algn="ctr" rtl="0">
            <a:defRPr sz="1000"/>
          </a:pPr>
          <a:endParaRPr lang="ja-JP" altLang="en-US" sz="1600" b="1" i="0" u="none" strike="noStrike" baseline="0">
            <a:solidFill>
              <a:srgbClr val="000000"/>
            </a:solidFill>
            <a:latin typeface="HG丸ｺﾞｼｯｸM-PRO"/>
            <a:ea typeface="HG丸ｺﾞｼｯｸM-PRO"/>
          </a:endParaRPr>
        </a:p>
        <a:p>
          <a:pPr algn="ctr" rtl="0">
            <a:defRPr sz="1000"/>
          </a:pPr>
          <a:r>
            <a:rPr lang="ja-JP" altLang="en-US" sz="1600" b="1" i="0" u="none" strike="noStrike" baseline="0">
              <a:solidFill>
                <a:srgbClr val="000000"/>
              </a:solidFill>
              <a:latin typeface="HG丸ｺﾞｼｯｸM-PRO"/>
              <a:ea typeface="HG丸ｺﾞｼｯｸM-PRO"/>
            </a:rPr>
            <a:t>市　　</a:t>
          </a:r>
        </a:p>
        <a:p>
          <a:pPr algn="ctr" rtl="0">
            <a:defRPr sz="1000"/>
          </a:pPr>
          <a:endParaRPr lang="ja-JP" altLang="en-US" sz="1600" b="1" i="0" u="none" strike="noStrike" baseline="0">
            <a:solidFill>
              <a:srgbClr val="000000"/>
            </a:solidFill>
            <a:latin typeface="HG丸ｺﾞｼｯｸM-PRO"/>
            <a:ea typeface="HG丸ｺﾞｼｯｸM-PRO"/>
          </a:endParaRPr>
        </a:p>
        <a:p>
          <a:pPr algn="ctr" rtl="0">
            <a:defRPr sz="1000"/>
          </a:pPr>
          <a:endParaRPr lang="ja-JP" altLang="en-US" sz="1600" b="1" i="0" u="none" strike="noStrike" baseline="0">
            <a:solidFill>
              <a:srgbClr val="000000"/>
            </a:solidFill>
            <a:latin typeface="HG丸ｺﾞｼｯｸM-PRO"/>
            <a:ea typeface="HG丸ｺﾞｼｯｸM-PRO"/>
          </a:endParaRPr>
        </a:p>
      </xdr:txBody>
    </xdr:sp>
    <xdr:clientData/>
  </xdr:twoCellAnchor>
  <xdr:twoCellAnchor>
    <xdr:from>
      <xdr:col>0</xdr:col>
      <xdr:colOff>57150</xdr:colOff>
      <xdr:row>6</xdr:row>
      <xdr:rowOff>85725</xdr:rowOff>
    </xdr:from>
    <xdr:to>
      <xdr:col>0</xdr:col>
      <xdr:colOff>600075</xdr:colOff>
      <xdr:row>7</xdr:row>
      <xdr:rowOff>152400</xdr:rowOff>
    </xdr:to>
    <xdr:sp macro="" textlink="">
      <xdr:nvSpPr>
        <xdr:cNvPr id="3" name="テキスト 2">
          <a:extLst>
            <a:ext uri="{FF2B5EF4-FFF2-40B4-BE49-F238E27FC236}">
              <a16:creationId xmlns:a16="http://schemas.microsoft.com/office/drawing/2014/main" xmlns="" id="{3B34D374-1825-4A94-BF62-C6FD53635136}"/>
            </a:ext>
          </a:extLst>
        </xdr:cNvPr>
        <xdr:cNvSpPr txBox="1">
          <a:spLocks noChangeArrowheads="1"/>
        </xdr:cNvSpPr>
      </xdr:nvSpPr>
      <xdr:spPr bwMode="auto">
        <a:xfrm>
          <a:off x="57150" y="1943100"/>
          <a:ext cx="542925" cy="295275"/>
        </a:xfrm>
        <a:prstGeom prst="rect">
          <a:avLst/>
        </a:prstGeom>
        <a:solidFill>
          <a:srgbClr val="000000"/>
        </a:solidFill>
        <a:ln w="9525">
          <a:solidFill>
            <a:srgbClr val="000000"/>
          </a:solid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FFFFFF"/>
              </a:solidFill>
              <a:latin typeface="HG丸ｺﾞｼｯｸM-PRO"/>
              <a:ea typeface="HG丸ｺﾞｼｯｸM-PRO"/>
            </a:rPr>
            <a:t>地区</a:t>
          </a:r>
        </a:p>
      </xdr:txBody>
    </xdr:sp>
    <xdr:clientData/>
  </xdr:twoCellAnchor>
  <xdr:oneCellAnchor>
    <xdr:from>
      <xdr:col>17</xdr:col>
      <xdr:colOff>348502</xdr:colOff>
      <xdr:row>3</xdr:row>
      <xdr:rowOff>257175</xdr:rowOff>
    </xdr:from>
    <xdr:ext cx="190821" cy="218586"/>
    <xdr:sp macro="" textlink="">
      <xdr:nvSpPr>
        <xdr:cNvPr id="4" name="Text Box 9">
          <a:extLst>
            <a:ext uri="{FF2B5EF4-FFF2-40B4-BE49-F238E27FC236}">
              <a16:creationId xmlns:a16="http://schemas.microsoft.com/office/drawing/2014/main" xmlns="" id="{C243B3D9-7180-4059-855C-B0A78B02BE05}"/>
            </a:ext>
          </a:extLst>
        </xdr:cNvPr>
        <xdr:cNvSpPr txBox="1">
          <a:spLocks noChangeArrowheads="1"/>
        </xdr:cNvSpPr>
      </xdr:nvSpPr>
      <xdr:spPr bwMode="auto">
        <a:xfrm>
          <a:off x="10511677" y="1524000"/>
          <a:ext cx="190821" cy="218586"/>
        </a:xfrm>
        <a:prstGeom prst="rect">
          <a:avLst/>
        </a:prstGeom>
        <a:solidFill>
          <a:schemeClr val="accent5">
            <a:lumMod val="20000"/>
            <a:lumOff val="80000"/>
          </a:schemeClr>
        </a:solidFill>
        <a:ln w="9525">
          <a:noFill/>
          <a:miter lim="800000"/>
          <a:headEnd/>
          <a:tailEnd/>
        </a:ln>
      </xdr:spPr>
      <xdr:txBody>
        <a:bodyPr vertOverflow="clip" wrap="none" lIns="36576" tIns="18288" rIns="0" bIns="0" anchor="t" upright="1">
          <a:spAutoFit/>
        </a:bodyPr>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oneCellAnchor>
  <xdr:twoCellAnchor>
    <xdr:from>
      <xdr:col>28</xdr:col>
      <xdr:colOff>28575</xdr:colOff>
      <xdr:row>1</xdr:row>
      <xdr:rowOff>47625</xdr:rowOff>
    </xdr:from>
    <xdr:to>
      <xdr:col>29</xdr:col>
      <xdr:colOff>285750</xdr:colOff>
      <xdr:row>7</xdr:row>
      <xdr:rowOff>95250</xdr:rowOff>
    </xdr:to>
    <xdr:sp macro="" textlink="">
      <xdr:nvSpPr>
        <xdr:cNvPr id="5" name="Oval 11">
          <a:extLst>
            <a:ext uri="{FF2B5EF4-FFF2-40B4-BE49-F238E27FC236}">
              <a16:creationId xmlns:a16="http://schemas.microsoft.com/office/drawing/2014/main" xmlns="" id="{28D5A481-A62B-4145-9051-E84936BFD579}"/>
            </a:ext>
          </a:extLst>
        </xdr:cNvPr>
        <xdr:cNvSpPr>
          <a:spLocks noChangeArrowheads="1"/>
        </xdr:cNvSpPr>
      </xdr:nvSpPr>
      <xdr:spPr bwMode="auto">
        <a:xfrm>
          <a:off x="16697325" y="933450"/>
          <a:ext cx="638175" cy="1247775"/>
        </a:xfrm>
        <a:prstGeom prst="ellipse">
          <a:avLst/>
        </a:prstGeom>
        <a:solidFill>
          <a:srgbClr val="000000"/>
        </a:solidFill>
        <a:ln w="9525">
          <a:solidFill>
            <a:srgbClr val="000000"/>
          </a:solidFill>
          <a:round/>
          <a:headEnd/>
          <a:tailEnd/>
        </a:ln>
      </xdr:spPr>
    </xdr:sp>
    <xdr:clientData/>
  </xdr:twoCellAnchor>
  <xdr:twoCellAnchor>
    <xdr:from>
      <xdr:col>28</xdr:col>
      <xdr:colOff>66675</xdr:colOff>
      <xdr:row>2</xdr:row>
      <xdr:rowOff>104775</xdr:rowOff>
    </xdr:from>
    <xdr:to>
      <xdr:col>28</xdr:col>
      <xdr:colOff>304800</xdr:colOff>
      <xdr:row>6</xdr:row>
      <xdr:rowOff>104775</xdr:rowOff>
    </xdr:to>
    <xdr:sp macro="" textlink="">
      <xdr:nvSpPr>
        <xdr:cNvPr id="6" name="Text Box 12">
          <a:extLst>
            <a:ext uri="{FF2B5EF4-FFF2-40B4-BE49-F238E27FC236}">
              <a16:creationId xmlns:a16="http://schemas.microsoft.com/office/drawing/2014/main" xmlns="" id="{EEA1D1B6-0065-4ED0-8BF9-EB4DCC7AE112}"/>
            </a:ext>
          </a:extLst>
        </xdr:cNvPr>
        <xdr:cNvSpPr txBox="1">
          <a:spLocks noChangeArrowheads="1"/>
        </xdr:cNvSpPr>
      </xdr:nvSpPr>
      <xdr:spPr bwMode="auto">
        <a:xfrm>
          <a:off x="16735425" y="1200150"/>
          <a:ext cx="238125" cy="762000"/>
        </a:xfrm>
        <a:prstGeom prst="rect">
          <a:avLst/>
        </a:prstGeom>
        <a:noFill/>
        <a:ln w="9525">
          <a:noFill/>
          <a:miter lim="800000"/>
          <a:headEnd/>
          <a:tailEnd/>
        </a:ln>
      </xdr:spPr>
      <xdr:txBody>
        <a:bodyPr vertOverflow="clip" vert="wordArtVertRtl" wrap="square" lIns="45720" tIns="0" rIns="0" bIns="0" anchor="b" upright="1"/>
        <a:lstStyle/>
        <a:p>
          <a:pPr algn="l" rtl="0">
            <a:defRPr sz="1000"/>
          </a:pPr>
          <a:r>
            <a:rPr lang="ja-JP" altLang="en-US" sz="1400" b="1" i="0" u="none" strike="noStrike" baseline="0">
              <a:solidFill>
                <a:srgbClr val="FFFFFF"/>
              </a:solidFill>
              <a:latin typeface="HG丸ｺﾞｼｯｸM-PRO"/>
              <a:ea typeface="HG丸ｺﾞｼｯｸM-PRO"/>
            </a:rPr>
            <a:t>徳島１</a:t>
          </a:r>
        </a:p>
      </xdr:txBody>
    </xdr:sp>
    <xdr:clientData/>
  </xdr:twoCellAnchor>
  <xdr:twoCellAnchor>
    <xdr:from>
      <xdr:col>3</xdr:col>
      <xdr:colOff>28575</xdr:colOff>
      <xdr:row>25</xdr:row>
      <xdr:rowOff>28575</xdr:rowOff>
    </xdr:from>
    <xdr:to>
      <xdr:col>3</xdr:col>
      <xdr:colOff>180975</xdr:colOff>
      <xdr:row>25</xdr:row>
      <xdr:rowOff>161925</xdr:rowOff>
    </xdr:to>
    <xdr:sp macro="" textlink="">
      <xdr:nvSpPr>
        <xdr:cNvPr id="7" name="Text Box 37">
          <a:extLst>
            <a:ext uri="{FF2B5EF4-FFF2-40B4-BE49-F238E27FC236}">
              <a16:creationId xmlns:a16="http://schemas.microsoft.com/office/drawing/2014/main" xmlns="" id="{29254998-27EE-41DE-9409-B87967880F6D}"/>
            </a:ext>
          </a:extLst>
        </xdr:cNvPr>
        <xdr:cNvSpPr txBox="1">
          <a:spLocks noChangeArrowheads="1"/>
        </xdr:cNvSpPr>
      </xdr:nvSpPr>
      <xdr:spPr bwMode="auto">
        <a:xfrm>
          <a:off x="1885950" y="52482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26</xdr:row>
      <xdr:rowOff>28575</xdr:rowOff>
    </xdr:from>
    <xdr:to>
      <xdr:col>3</xdr:col>
      <xdr:colOff>180975</xdr:colOff>
      <xdr:row>26</xdr:row>
      <xdr:rowOff>161925</xdr:rowOff>
    </xdr:to>
    <xdr:sp macro="" textlink="">
      <xdr:nvSpPr>
        <xdr:cNvPr id="8" name="Text Box 38">
          <a:extLst>
            <a:ext uri="{FF2B5EF4-FFF2-40B4-BE49-F238E27FC236}">
              <a16:creationId xmlns:a16="http://schemas.microsoft.com/office/drawing/2014/main" xmlns="" id="{57C4524D-E8A7-4DE2-A6B3-A48BA8E28ABD}"/>
            </a:ext>
          </a:extLst>
        </xdr:cNvPr>
        <xdr:cNvSpPr txBox="1">
          <a:spLocks noChangeArrowheads="1"/>
        </xdr:cNvSpPr>
      </xdr:nvSpPr>
      <xdr:spPr bwMode="auto">
        <a:xfrm>
          <a:off x="1885950" y="54197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27</xdr:row>
      <xdr:rowOff>28575</xdr:rowOff>
    </xdr:from>
    <xdr:to>
      <xdr:col>3</xdr:col>
      <xdr:colOff>180975</xdr:colOff>
      <xdr:row>27</xdr:row>
      <xdr:rowOff>161925</xdr:rowOff>
    </xdr:to>
    <xdr:sp macro="" textlink="">
      <xdr:nvSpPr>
        <xdr:cNvPr id="9" name="Text Box 39">
          <a:extLst>
            <a:ext uri="{FF2B5EF4-FFF2-40B4-BE49-F238E27FC236}">
              <a16:creationId xmlns:a16="http://schemas.microsoft.com/office/drawing/2014/main" xmlns="" id="{7572B481-7D73-4123-AC25-4562FCAB2237}"/>
            </a:ext>
          </a:extLst>
        </xdr:cNvPr>
        <xdr:cNvSpPr txBox="1">
          <a:spLocks noChangeArrowheads="1"/>
        </xdr:cNvSpPr>
      </xdr:nvSpPr>
      <xdr:spPr bwMode="auto">
        <a:xfrm>
          <a:off x="1885950" y="5591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28</xdr:row>
      <xdr:rowOff>28575</xdr:rowOff>
    </xdr:from>
    <xdr:to>
      <xdr:col>3</xdr:col>
      <xdr:colOff>180975</xdr:colOff>
      <xdr:row>28</xdr:row>
      <xdr:rowOff>161925</xdr:rowOff>
    </xdr:to>
    <xdr:sp macro="" textlink="">
      <xdr:nvSpPr>
        <xdr:cNvPr id="10" name="Text Box 40">
          <a:extLst>
            <a:ext uri="{FF2B5EF4-FFF2-40B4-BE49-F238E27FC236}">
              <a16:creationId xmlns:a16="http://schemas.microsoft.com/office/drawing/2014/main" xmlns="" id="{6B2DDBE0-6E76-44D0-9025-E1D92C57FF72}"/>
            </a:ext>
          </a:extLst>
        </xdr:cNvPr>
        <xdr:cNvSpPr txBox="1">
          <a:spLocks noChangeArrowheads="1"/>
        </xdr:cNvSpPr>
      </xdr:nvSpPr>
      <xdr:spPr bwMode="auto">
        <a:xfrm>
          <a:off x="1885950" y="57626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29</xdr:row>
      <xdr:rowOff>28575</xdr:rowOff>
    </xdr:from>
    <xdr:to>
      <xdr:col>3</xdr:col>
      <xdr:colOff>180975</xdr:colOff>
      <xdr:row>29</xdr:row>
      <xdr:rowOff>161925</xdr:rowOff>
    </xdr:to>
    <xdr:sp macro="" textlink="">
      <xdr:nvSpPr>
        <xdr:cNvPr id="11" name="Text Box 41">
          <a:extLst>
            <a:ext uri="{FF2B5EF4-FFF2-40B4-BE49-F238E27FC236}">
              <a16:creationId xmlns:a16="http://schemas.microsoft.com/office/drawing/2014/main" xmlns="" id="{9B9DDDA2-4BBC-4D17-A9C6-DE10BCDB38B1}"/>
            </a:ext>
          </a:extLst>
        </xdr:cNvPr>
        <xdr:cNvSpPr txBox="1">
          <a:spLocks noChangeArrowheads="1"/>
        </xdr:cNvSpPr>
      </xdr:nvSpPr>
      <xdr:spPr bwMode="auto">
        <a:xfrm>
          <a:off x="1885950" y="59340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30</xdr:row>
      <xdr:rowOff>28575</xdr:rowOff>
    </xdr:from>
    <xdr:to>
      <xdr:col>3</xdr:col>
      <xdr:colOff>180975</xdr:colOff>
      <xdr:row>30</xdr:row>
      <xdr:rowOff>161925</xdr:rowOff>
    </xdr:to>
    <xdr:sp macro="" textlink="">
      <xdr:nvSpPr>
        <xdr:cNvPr id="12" name="Text Box 42">
          <a:extLst>
            <a:ext uri="{FF2B5EF4-FFF2-40B4-BE49-F238E27FC236}">
              <a16:creationId xmlns:a16="http://schemas.microsoft.com/office/drawing/2014/main" xmlns="" id="{FD1704D0-9A95-400E-909A-237E1CF20572}"/>
            </a:ext>
          </a:extLst>
        </xdr:cNvPr>
        <xdr:cNvSpPr txBox="1">
          <a:spLocks noChangeArrowheads="1"/>
        </xdr:cNvSpPr>
      </xdr:nvSpPr>
      <xdr:spPr bwMode="auto">
        <a:xfrm>
          <a:off x="1885950" y="61055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43</xdr:row>
      <xdr:rowOff>28575</xdr:rowOff>
    </xdr:from>
    <xdr:to>
      <xdr:col>3</xdr:col>
      <xdr:colOff>180975</xdr:colOff>
      <xdr:row>43</xdr:row>
      <xdr:rowOff>161925</xdr:rowOff>
    </xdr:to>
    <xdr:sp macro="" textlink="">
      <xdr:nvSpPr>
        <xdr:cNvPr id="13" name="Text Box 46">
          <a:extLst>
            <a:ext uri="{FF2B5EF4-FFF2-40B4-BE49-F238E27FC236}">
              <a16:creationId xmlns:a16="http://schemas.microsoft.com/office/drawing/2014/main" xmlns="" id="{10C31A96-70F8-405F-9109-0A4E66A029BA}"/>
            </a:ext>
          </a:extLst>
        </xdr:cNvPr>
        <xdr:cNvSpPr txBox="1">
          <a:spLocks noChangeArrowheads="1"/>
        </xdr:cNvSpPr>
      </xdr:nvSpPr>
      <xdr:spPr bwMode="auto">
        <a:xfrm>
          <a:off x="1885950" y="83153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23</xdr:row>
      <xdr:rowOff>28575</xdr:rowOff>
    </xdr:from>
    <xdr:to>
      <xdr:col>3</xdr:col>
      <xdr:colOff>180975</xdr:colOff>
      <xdr:row>23</xdr:row>
      <xdr:rowOff>161925</xdr:rowOff>
    </xdr:to>
    <xdr:sp macro="" textlink="">
      <xdr:nvSpPr>
        <xdr:cNvPr id="14" name="Text Box 47">
          <a:extLst>
            <a:ext uri="{FF2B5EF4-FFF2-40B4-BE49-F238E27FC236}">
              <a16:creationId xmlns:a16="http://schemas.microsoft.com/office/drawing/2014/main" xmlns="" id="{8E7461A0-3FBE-4E4C-BB91-16C16E1B60F0}"/>
            </a:ext>
          </a:extLst>
        </xdr:cNvPr>
        <xdr:cNvSpPr txBox="1">
          <a:spLocks noChangeArrowheads="1"/>
        </xdr:cNvSpPr>
      </xdr:nvSpPr>
      <xdr:spPr bwMode="auto">
        <a:xfrm>
          <a:off x="1885950" y="4905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25</xdr:row>
      <xdr:rowOff>28575</xdr:rowOff>
    </xdr:from>
    <xdr:to>
      <xdr:col>3</xdr:col>
      <xdr:colOff>180975</xdr:colOff>
      <xdr:row>25</xdr:row>
      <xdr:rowOff>161925</xdr:rowOff>
    </xdr:to>
    <xdr:sp macro="" textlink="">
      <xdr:nvSpPr>
        <xdr:cNvPr id="15" name="Text Box 48">
          <a:extLst>
            <a:ext uri="{FF2B5EF4-FFF2-40B4-BE49-F238E27FC236}">
              <a16:creationId xmlns:a16="http://schemas.microsoft.com/office/drawing/2014/main" xmlns="" id="{7923D125-0CB3-40C5-8DAC-707758706D8C}"/>
            </a:ext>
          </a:extLst>
        </xdr:cNvPr>
        <xdr:cNvSpPr txBox="1">
          <a:spLocks noChangeArrowheads="1"/>
        </xdr:cNvSpPr>
      </xdr:nvSpPr>
      <xdr:spPr bwMode="auto">
        <a:xfrm>
          <a:off x="1885950" y="52482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26</xdr:row>
      <xdr:rowOff>28575</xdr:rowOff>
    </xdr:from>
    <xdr:to>
      <xdr:col>3</xdr:col>
      <xdr:colOff>180975</xdr:colOff>
      <xdr:row>26</xdr:row>
      <xdr:rowOff>161925</xdr:rowOff>
    </xdr:to>
    <xdr:sp macro="" textlink="">
      <xdr:nvSpPr>
        <xdr:cNvPr id="16" name="Text Box 49">
          <a:extLst>
            <a:ext uri="{FF2B5EF4-FFF2-40B4-BE49-F238E27FC236}">
              <a16:creationId xmlns:a16="http://schemas.microsoft.com/office/drawing/2014/main" xmlns="" id="{A35499A3-A7D9-4B8D-9465-BA59525EAC26}"/>
            </a:ext>
          </a:extLst>
        </xdr:cNvPr>
        <xdr:cNvSpPr txBox="1">
          <a:spLocks noChangeArrowheads="1"/>
        </xdr:cNvSpPr>
      </xdr:nvSpPr>
      <xdr:spPr bwMode="auto">
        <a:xfrm>
          <a:off x="1885950" y="54197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27</xdr:row>
      <xdr:rowOff>28575</xdr:rowOff>
    </xdr:from>
    <xdr:to>
      <xdr:col>3</xdr:col>
      <xdr:colOff>180975</xdr:colOff>
      <xdr:row>27</xdr:row>
      <xdr:rowOff>161925</xdr:rowOff>
    </xdr:to>
    <xdr:sp macro="" textlink="">
      <xdr:nvSpPr>
        <xdr:cNvPr id="17" name="Text Box 50">
          <a:extLst>
            <a:ext uri="{FF2B5EF4-FFF2-40B4-BE49-F238E27FC236}">
              <a16:creationId xmlns:a16="http://schemas.microsoft.com/office/drawing/2014/main" xmlns="" id="{09284F73-0B20-434B-8066-00E8AC2EB6A6}"/>
            </a:ext>
          </a:extLst>
        </xdr:cNvPr>
        <xdr:cNvSpPr txBox="1">
          <a:spLocks noChangeArrowheads="1"/>
        </xdr:cNvSpPr>
      </xdr:nvSpPr>
      <xdr:spPr bwMode="auto">
        <a:xfrm>
          <a:off x="1885950" y="5591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28</xdr:row>
      <xdr:rowOff>28575</xdr:rowOff>
    </xdr:from>
    <xdr:to>
      <xdr:col>3</xdr:col>
      <xdr:colOff>180975</xdr:colOff>
      <xdr:row>28</xdr:row>
      <xdr:rowOff>161925</xdr:rowOff>
    </xdr:to>
    <xdr:sp macro="" textlink="">
      <xdr:nvSpPr>
        <xdr:cNvPr id="18" name="Text Box 51">
          <a:extLst>
            <a:ext uri="{FF2B5EF4-FFF2-40B4-BE49-F238E27FC236}">
              <a16:creationId xmlns:a16="http://schemas.microsoft.com/office/drawing/2014/main" xmlns="" id="{3EA56513-6A3D-496F-8774-0EB98806E8F8}"/>
            </a:ext>
          </a:extLst>
        </xdr:cNvPr>
        <xdr:cNvSpPr txBox="1">
          <a:spLocks noChangeArrowheads="1"/>
        </xdr:cNvSpPr>
      </xdr:nvSpPr>
      <xdr:spPr bwMode="auto">
        <a:xfrm>
          <a:off x="1885950" y="57626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29</xdr:row>
      <xdr:rowOff>28575</xdr:rowOff>
    </xdr:from>
    <xdr:to>
      <xdr:col>3</xdr:col>
      <xdr:colOff>180975</xdr:colOff>
      <xdr:row>29</xdr:row>
      <xdr:rowOff>161925</xdr:rowOff>
    </xdr:to>
    <xdr:sp macro="" textlink="">
      <xdr:nvSpPr>
        <xdr:cNvPr id="19" name="Text Box 52">
          <a:extLst>
            <a:ext uri="{FF2B5EF4-FFF2-40B4-BE49-F238E27FC236}">
              <a16:creationId xmlns:a16="http://schemas.microsoft.com/office/drawing/2014/main" xmlns="" id="{4FAA07F2-316A-46DA-A2D1-47FE4405E41B}"/>
            </a:ext>
          </a:extLst>
        </xdr:cNvPr>
        <xdr:cNvSpPr txBox="1">
          <a:spLocks noChangeArrowheads="1"/>
        </xdr:cNvSpPr>
      </xdr:nvSpPr>
      <xdr:spPr bwMode="auto">
        <a:xfrm>
          <a:off x="1885950" y="59340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30</xdr:row>
      <xdr:rowOff>28575</xdr:rowOff>
    </xdr:from>
    <xdr:to>
      <xdr:col>3</xdr:col>
      <xdr:colOff>180975</xdr:colOff>
      <xdr:row>30</xdr:row>
      <xdr:rowOff>161925</xdr:rowOff>
    </xdr:to>
    <xdr:sp macro="" textlink="">
      <xdr:nvSpPr>
        <xdr:cNvPr id="20" name="Text Box 53">
          <a:extLst>
            <a:ext uri="{FF2B5EF4-FFF2-40B4-BE49-F238E27FC236}">
              <a16:creationId xmlns:a16="http://schemas.microsoft.com/office/drawing/2014/main" xmlns="" id="{8853A23C-14C7-43D2-9BC3-06947BDF7424}"/>
            </a:ext>
          </a:extLst>
        </xdr:cNvPr>
        <xdr:cNvSpPr txBox="1">
          <a:spLocks noChangeArrowheads="1"/>
        </xdr:cNvSpPr>
      </xdr:nvSpPr>
      <xdr:spPr bwMode="auto">
        <a:xfrm>
          <a:off x="1885950" y="61055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23</xdr:row>
      <xdr:rowOff>28575</xdr:rowOff>
    </xdr:from>
    <xdr:to>
      <xdr:col>3</xdr:col>
      <xdr:colOff>180975</xdr:colOff>
      <xdr:row>23</xdr:row>
      <xdr:rowOff>161925</xdr:rowOff>
    </xdr:to>
    <xdr:sp macro="" textlink="">
      <xdr:nvSpPr>
        <xdr:cNvPr id="21" name="Text Box 57">
          <a:extLst>
            <a:ext uri="{FF2B5EF4-FFF2-40B4-BE49-F238E27FC236}">
              <a16:creationId xmlns:a16="http://schemas.microsoft.com/office/drawing/2014/main" xmlns="" id="{935FA309-0A91-40BE-8F1F-EC7C0F5BBA2F}"/>
            </a:ext>
          </a:extLst>
        </xdr:cNvPr>
        <xdr:cNvSpPr txBox="1">
          <a:spLocks noChangeArrowheads="1"/>
        </xdr:cNvSpPr>
      </xdr:nvSpPr>
      <xdr:spPr bwMode="auto">
        <a:xfrm>
          <a:off x="1885950" y="4905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9</xdr:row>
      <xdr:rowOff>28575</xdr:rowOff>
    </xdr:from>
    <xdr:to>
      <xdr:col>3</xdr:col>
      <xdr:colOff>180975</xdr:colOff>
      <xdr:row>9</xdr:row>
      <xdr:rowOff>161925</xdr:rowOff>
    </xdr:to>
    <xdr:sp macro="" textlink="">
      <xdr:nvSpPr>
        <xdr:cNvPr id="22" name="Text Box 58">
          <a:extLst>
            <a:ext uri="{FF2B5EF4-FFF2-40B4-BE49-F238E27FC236}">
              <a16:creationId xmlns:a16="http://schemas.microsoft.com/office/drawing/2014/main" xmlns="" id="{BCC52673-38C6-40EF-BAC5-232870C9980D}"/>
            </a:ext>
          </a:extLst>
        </xdr:cNvPr>
        <xdr:cNvSpPr txBox="1">
          <a:spLocks noChangeArrowheads="1"/>
        </xdr:cNvSpPr>
      </xdr:nvSpPr>
      <xdr:spPr bwMode="auto">
        <a:xfrm>
          <a:off x="1885950" y="25050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23" name="Text Box 59">
          <a:extLst>
            <a:ext uri="{FF2B5EF4-FFF2-40B4-BE49-F238E27FC236}">
              <a16:creationId xmlns:a16="http://schemas.microsoft.com/office/drawing/2014/main" xmlns="" id="{19353739-D5B4-4858-9215-B6BBDB2DF945}"/>
            </a:ext>
          </a:extLst>
        </xdr:cNvPr>
        <xdr:cNvSpPr txBox="1">
          <a:spLocks noChangeArrowheads="1"/>
        </xdr:cNvSpPr>
      </xdr:nvSpPr>
      <xdr:spPr bwMode="auto">
        <a:xfrm>
          <a:off x="1885950" y="2847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10</xdr:row>
      <xdr:rowOff>28575</xdr:rowOff>
    </xdr:from>
    <xdr:to>
      <xdr:col>3</xdr:col>
      <xdr:colOff>180975</xdr:colOff>
      <xdr:row>10</xdr:row>
      <xdr:rowOff>161925</xdr:rowOff>
    </xdr:to>
    <xdr:sp macro="" textlink="">
      <xdr:nvSpPr>
        <xdr:cNvPr id="24" name="Text Box 61">
          <a:extLst>
            <a:ext uri="{FF2B5EF4-FFF2-40B4-BE49-F238E27FC236}">
              <a16:creationId xmlns:a16="http://schemas.microsoft.com/office/drawing/2014/main" xmlns="" id="{6E3C223D-A6C2-461B-90CF-7BB140E019D3}"/>
            </a:ext>
          </a:extLst>
        </xdr:cNvPr>
        <xdr:cNvSpPr txBox="1">
          <a:spLocks noChangeArrowheads="1"/>
        </xdr:cNvSpPr>
      </xdr:nvSpPr>
      <xdr:spPr bwMode="auto">
        <a:xfrm>
          <a:off x="1885950" y="26765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25" name="Text Box 62">
          <a:extLst>
            <a:ext uri="{FF2B5EF4-FFF2-40B4-BE49-F238E27FC236}">
              <a16:creationId xmlns:a16="http://schemas.microsoft.com/office/drawing/2014/main" xmlns="" id="{7B92AE51-276B-43FF-8D5E-43063C5EEAD2}"/>
            </a:ext>
          </a:extLst>
        </xdr:cNvPr>
        <xdr:cNvSpPr txBox="1">
          <a:spLocks noChangeArrowheads="1"/>
        </xdr:cNvSpPr>
      </xdr:nvSpPr>
      <xdr:spPr bwMode="auto">
        <a:xfrm>
          <a:off x="1885950" y="31908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15</xdr:row>
      <xdr:rowOff>28575</xdr:rowOff>
    </xdr:from>
    <xdr:to>
      <xdr:col>3</xdr:col>
      <xdr:colOff>180975</xdr:colOff>
      <xdr:row>15</xdr:row>
      <xdr:rowOff>161925</xdr:rowOff>
    </xdr:to>
    <xdr:sp macro="" textlink="">
      <xdr:nvSpPr>
        <xdr:cNvPr id="26" name="Text Box 63">
          <a:extLst>
            <a:ext uri="{FF2B5EF4-FFF2-40B4-BE49-F238E27FC236}">
              <a16:creationId xmlns:a16="http://schemas.microsoft.com/office/drawing/2014/main" xmlns="" id="{865B15F3-6637-404A-AA9B-1F270098B69C}"/>
            </a:ext>
          </a:extLst>
        </xdr:cNvPr>
        <xdr:cNvSpPr txBox="1">
          <a:spLocks noChangeArrowheads="1"/>
        </xdr:cNvSpPr>
      </xdr:nvSpPr>
      <xdr:spPr bwMode="auto">
        <a:xfrm>
          <a:off x="1885950" y="3533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17</xdr:row>
      <xdr:rowOff>28575</xdr:rowOff>
    </xdr:from>
    <xdr:to>
      <xdr:col>3</xdr:col>
      <xdr:colOff>180975</xdr:colOff>
      <xdr:row>17</xdr:row>
      <xdr:rowOff>161925</xdr:rowOff>
    </xdr:to>
    <xdr:sp macro="" textlink="">
      <xdr:nvSpPr>
        <xdr:cNvPr id="27" name="Text Box 64">
          <a:extLst>
            <a:ext uri="{FF2B5EF4-FFF2-40B4-BE49-F238E27FC236}">
              <a16:creationId xmlns:a16="http://schemas.microsoft.com/office/drawing/2014/main" xmlns="" id="{E5E52731-63CD-48D3-BAEC-55D5134E92EE}"/>
            </a:ext>
          </a:extLst>
        </xdr:cNvPr>
        <xdr:cNvSpPr txBox="1">
          <a:spLocks noChangeArrowheads="1"/>
        </xdr:cNvSpPr>
      </xdr:nvSpPr>
      <xdr:spPr bwMode="auto">
        <a:xfrm>
          <a:off x="1885950" y="38766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16</xdr:row>
      <xdr:rowOff>28575</xdr:rowOff>
    </xdr:from>
    <xdr:to>
      <xdr:col>3</xdr:col>
      <xdr:colOff>180975</xdr:colOff>
      <xdr:row>16</xdr:row>
      <xdr:rowOff>161925</xdr:rowOff>
    </xdr:to>
    <xdr:sp macro="" textlink="">
      <xdr:nvSpPr>
        <xdr:cNvPr id="28" name="Text Box 67">
          <a:extLst>
            <a:ext uri="{FF2B5EF4-FFF2-40B4-BE49-F238E27FC236}">
              <a16:creationId xmlns:a16="http://schemas.microsoft.com/office/drawing/2014/main" xmlns="" id="{9C818A5C-3DCB-41C1-A894-0C6EA2719CC2}"/>
            </a:ext>
          </a:extLst>
        </xdr:cNvPr>
        <xdr:cNvSpPr txBox="1">
          <a:spLocks noChangeArrowheads="1"/>
        </xdr:cNvSpPr>
      </xdr:nvSpPr>
      <xdr:spPr bwMode="auto">
        <a:xfrm>
          <a:off x="1885950" y="37052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29" name="Text Box 68">
          <a:extLst>
            <a:ext uri="{FF2B5EF4-FFF2-40B4-BE49-F238E27FC236}">
              <a16:creationId xmlns:a16="http://schemas.microsoft.com/office/drawing/2014/main" xmlns="" id="{FB87A245-8677-4F22-8141-5DAE5998815F}"/>
            </a:ext>
          </a:extLst>
        </xdr:cNvPr>
        <xdr:cNvSpPr txBox="1">
          <a:spLocks noChangeArrowheads="1"/>
        </xdr:cNvSpPr>
      </xdr:nvSpPr>
      <xdr:spPr bwMode="auto">
        <a:xfrm>
          <a:off x="1885950" y="30194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19</xdr:row>
      <xdr:rowOff>28575</xdr:rowOff>
    </xdr:from>
    <xdr:to>
      <xdr:col>3</xdr:col>
      <xdr:colOff>180975</xdr:colOff>
      <xdr:row>19</xdr:row>
      <xdr:rowOff>161925</xdr:rowOff>
    </xdr:to>
    <xdr:sp macro="" textlink="">
      <xdr:nvSpPr>
        <xdr:cNvPr id="30" name="Text Box 72">
          <a:extLst>
            <a:ext uri="{FF2B5EF4-FFF2-40B4-BE49-F238E27FC236}">
              <a16:creationId xmlns:a16="http://schemas.microsoft.com/office/drawing/2014/main" xmlns="" id="{EC26B225-928A-4F31-B8BC-B2C572E292CE}"/>
            </a:ext>
          </a:extLst>
        </xdr:cNvPr>
        <xdr:cNvSpPr txBox="1">
          <a:spLocks noChangeArrowheads="1"/>
        </xdr:cNvSpPr>
      </xdr:nvSpPr>
      <xdr:spPr bwMode="auto">
        <a:xfrm>
          <a:off x="1885950" y="4219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20</xdr:row>
      <xdr:rowOff>28575</xdr:rowOff>
    </xdr:from>
    <xdr:to>
      <xdr:col>3</xdr:col>
      <xdr:colOff>180975</xdr:colOff>
      <xdr:row>20</xdr:row>
      <xdr:rowOff>161925</xdr:rowOff>
    </xdr:to>
    <xdr:sp macro="" textlink="">
      <xdr:nvSpPr>
        <xdr:cNvPr id="31" name="Text Box 75">
          <a:extLst>
            <a:ext uri="{FF2B5EF4-FFF2-40B4-BE49-F238E27FC236}">
              <a16:creationId xmlns:a16="http://schemas.microsoft.com/office/drawing/2014/main" xmlns="" id="{374FFFC6-F9DB-4ED5-8DFE-C1C963950E1D}"/>
            </a:ext>
          </a:extLst>
        </xdr:cNvPr>
        <xdr:cNvSpPr txBox="1">
          <a:spLocks noChangeArrowheads="1"/>
        </xdr:cNvSpPr>
      </xdr:nvSpPr>
      <xdr:spPr bwMode="auto">
        <a:xfrm>
          <a:off x="1885950" y="43910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31</xdr:row>
      <xdr:rowOff>28575</xdr:rowOff>
    </xdr:from>
    <xdr:to>
      <xdr:col>3</xdr:col>
      <xdr:colOff>180975</xdr:colOff>
      <xdr:row>31</xdr:row>
      <xdr:rowOff>161925</xdr:rowOff>
    </xdr:to>
    <xdr:sp macro="" textlink="">
      <xdr:nvSpPr>
        <xdr:cNvPr id="32" name="Text Box 79">
          <a:extLst>
            <a:ext uri="{FF2B5EF4-FFF2-40B4-BE49-F238E27FC236}">
              <a16:creationId xmlns:a16="http://schemas.microsoft.com/office/drawing/2014/main" xmlns="" id="{BE230C1C-343E-4B39-B0C1-3C5EF8CAEB9C}"/>
            </a:ext>
          </a:extLst>
        </xdr:cNvPr>
        <xdr:cNvSpPr txBox="1">
          <a:spLocks noChangeArrowheads="1"/>
        </xdr:cNvSpPr>
      </xdr:nvSpPr>
      <xdr:spPr bwMode="auto">
        <a:xfrm>
          <a:off x="1885950" y="6276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32</xdr:row>
      <xdr:rowOff>28575</xdr:rowOff>
    </xdr:from>
    <xdr:to>
      <xdr:col>3</xdr:col>
      <xdr:colOff>180975</xdr:colOff>
      <xdr:row>32</xdr:row>
      <xdr:rowOff>161925</xdr:rowOff>
    </xdr:to>
    <xdr:sp macro="" textlink="">
      <xdr:nvSpPr>
        <xdr:cNvPr id="33" name="Text Box 80">
          <a:extLst>
            <a:ext uri="{FF2B5EF4-FFF2-40B4-BE49-F238E27FC236}">
              <a16:creationId xmlns:a16="http://schemas.microsoft.com/office/drawing/2014/main" xmlns="" id="{4D9ADD48-EC8D-4C25-A477-00484D8606F2}"/>
            </a:ext>
          </a:extLst>
        </xdr:cNvPr>
        <xdr:cNvSpPr txBox="1">
          <a:spLocks noChangeArrowheads="1"/>
        </xdr:cNvSpPr>
      </xdr:nvSpPr>
      <xdr:spPr bwMode="auto">
        <a:xfrm>
          <a:off x="1885950" y="64389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43</xdr:row>
      <xdr:rowOff>28575</xdr:rowOff>
    </xdr:from>
    <xdr:to>
      <xdr:col>3</xdr:col>
      <xdr:colOff>180975</xdr:colOff>
      <xdr:row>43</xdr:row>
      <xdr:rowOff>161925</xdr:rowOff>
    </xdr:to>
    <xdr:sp macro="" textlink="">
      <xdr:nvSpPr>
        <xdr:cNvPr id="34" name="Text Box 82">
          <a:extLst>
            <a:ext uri="{FF2B5EF4-FFF2-40B4-BE49-F238E27FC236}">
              <a16:creationId xmlns:a16="http://schemas.microsoft.com/office/drawing/2014/main" xmlns="" id="{84DFB9F2-7F8D-4EB4-B123-DC9FF35C9494}"/>
            </a:ext>
          </a:extLst>
        </xdr:cNvPr>
        <xdr:cNvSpPr txBox="1">
          <a:spLocks noChangeArrowheads="1"/>
        </xdr:cNvSpPr>
      </xdr:nvSpPr>
      <xdr:spPr bwMode="auto">
        <a:xfrm>
          <a:off x="1885950" y="83153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18</xdr:row>
      <xdr:rowOff>28575</xdr:rowOff>
    </xdr:from>
    <xdr:to>
      <xdr:col>3</xdr:col>
      <xdr:colOff>180975</xdr:colOff>
      <xdr:row>18</xdr:row>
      <xdr:rowOff>161925</xdr:rowOff>
    </xdr:to>
    <xdr:sp macro="" textlink="">
      <xdr:nvSpPr>
        <xdr:cNvPr id="35" name="Text Box 83">
          <a:extLst>
            <a:ext uri="{FF2B5EF4-FFF2-40B4-BE49-F238E27FC236}">
              <a16:creationId xmlns:a16="http://schemas.microsoft.com/office/drawing/2014/main" xmlns="" id="{37BC2735-D8F3-456A-B196-EC6DA0E54B86}"/>
            </a:ext>
          </a:extLst>
        </xdr:cNvPr>
        <xdr:cNvSpPr txBox="1">
          <a:spLocks noChangeArrowheads="1"/>
        </xdr:cNvSpPr>
      </xdr:nvSpPr>
      <xdr:spPr bwMode="auto">
        <a:xfrm>
          <a:off x="1885950" y="40481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14</xdr:row>
      <xdr:rowOff>28575</xdr:rowOff>
    </xdr:from>
    <xdr:to>
      <xdr:col>3</xdr:col>
      <xdr:colOff>180975</xdr:colOff>
      <xdr:row>14</xdr:row>
      <xdr:rowOff>161925</xdr:rowOff>
    </xdr:to>
    <xdr:sp macro="" textlink="">
      <xdr:nvSpPr>
        <xdr:cNvPr id="36" name="Text Box 85">
          <a:extLst>
            <a:ext uri="{FF2B5EF4-FFF2-40B4-BE49-F238E27FC236}">
              <a16:creationId xmlns:a16="http://schemas.microsoft.com/office/drawing/2014/main" xmlns="" id="{1BE505CC-1CA6-497F-A1B6-D8814499B634}"/>
            </a:ext>
          </a:extLst>
        </xdr:cNvPr>
        <xdr:cNvSpPr txBox="1">
          <a:spLocks noChangeArrowheads="1"/>
        </xdr:cNvSpPr>
      </xdr:nvSpPr>
      <xdr:spPr bwMode="auto">
        <a:xfrm>
          <a:off x="1885950" y="33623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36</xdr:row>
      <xdr:rowOff>28575</xdr:rowOff>
    </xdr:from>
    <xdr:to>
      <xdr:col>3</xdr:col>
      <xdr:colOff>180975</xdr:colOff>
      <xdr:row>36</xdr:row>
      <xdr:rowOff>161925</xdr:rowOff>
    </xdr:to>
    <xdr:sp macro="" textlink="">
      <xdr:nvSpPr>
        <xdr:cNvPr id="37" name="Text Box 86">
          <a:extLst>
            <a:ext uri="{FF2B5EF4-FFF2-40B4-BE49-F238E27FC236}">
              <a16:creationId xmlns:a16="http://schemas.microsoft.com/office/drawing/2014/main" xmlns="" id="{05322BFB-DE90-4123-A0FD-5D6616F9C096}"/>
            </a:ext>
          </a:extLst>
        </xdr:cNvPr>
        <xdr:cNvSpPr txBox="1">
          <a:spLocks noChangeArrowheads="1"/>
        </xdr:cNvSpPr>
      </xdr:nvSpPr>
      <xdr:spPr bwMode="auto">
        <a:xfrm>
          <a:off x="1885950" y="7115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28575</xdr:rowOff>
    </xdr:from>
    <xdr:to>
      <xdr:col>3</xdr:col>
      <xdr:colOff>180975</xdr:colOff>
      <xdr:row>37</xdr:row>
      <xdr:rowOff>161925</xdr:rowOff>
    </xdr:to>
    <xdr:sp macro="" textlink="">
      <xdr:nvSpPr>
        <xdr:cNvPr id="38" name="Text Box 87">
          <a:extLst>
            <a:ext uri="{FF2B5EF4-FFF2-40B4-BE49-F238E27FC236}">
              <a16:creationId xmlns:a16="http://schemas.microsoft.com/office/drawing/2014/main" xmlns="" id="{E53479C7-DDC1-47FF-A142-2F0E10792B1A}"/>
            </a:ext>
          </a:extLst>
        </xdr:cNvPr>
        <xdr:cNvSpPr txBox="1">
          <a:spLocks noChangeArrowheads="1"/>
        </xdr:cNvSpPr>
      </xdr:nvSpPr>
      <xdr:spPr bwMode="auto">
        <a:xfrm>
          <a:off x="1885950" y="72866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38</xdr:row>
      <xdr:rowOff>28575</xdr:rowOff>
    </xdr:from>
    <xdr:to>
      <xdr:col>3</xdr:col>
      <xdr:colOff>180975</xdr:colOff>
      <xdr:row>38</xdr:row>
      <xdr:rowOff>161925</xdr:rowOff>
    </xdr:to>
    <xdr:sp macro="" textlink="">
      <xdr:nvSpPr>
        <xdr:cNvPr id="39" name="Text Box 88">
          <a:extLst>
            <a:ext uri="{FF2B5EF4-FFF2-40B4-BE49-F238E27FC236}">
              <a16:creationId xmlns:a16="http://schemas.microsoft.com/office/drawing/2014/main" xmlns="" id="{D1617AFB-D0C2-4004-80E1-06586F18B2DB}"/>
            </a:ext>
          </a:extLst>
        </xdr:cNvPr>
        <xdr:cNvSpPr txBox="1">
          <a:spLocks noChangeArrowheads="1"/>
        </xdr:cNvSpPr>
      </xdr:nvSpPr>
      <xdr:spPr bwMode="auto">
        <a:xfrm>
          <a:off x="1885950" y="74580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39</xdr:row>
      <xdr:rowOff>28575</xdr:rowOff>
    </xdr:from>
    <xdr:to>
      <xdr:col>3</xdr:col>
      <xdr:colOff>180975</xdr:colOff>
      <xdr:row>39</xdr:row>
      <xdr:rowOff>161925</xdr:rowOff>
    </xdr:to>
    <xdr:sp macro="" textlink="">
      <xdr:nvSpPr>
        <xdr:cNvPr id="40" name="Text Box 89">
          <a:extLst>
            <a:ext uri="{FF2B5EF4-FFF2-40B4-BE49-F238E27FC236}">
              <a16:creationId xmlns:a16="http://schemas.microsoft.com/office/drawing/2014/main" xmlns="" id="{97E26234-8C0E-4D80-A903-83751ED90890}"/>
            </a:ext>
          </a:extLst>
        </xdr:cNvPr>
        <xdr:cNvSpPr txBox="1">
          <a:spLocks noChangeArrowheads="1"/>
        </xdr:cNvSpPr>
      </xdr:nvSpPr>
      <xdr:spPr bwMode="auto">
        <a:xfrm>
          <a:off x="1885950" y="76295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40</xdr:row>
      <xdr:rowOff>28575</xdr:rowOff>
    </xdr:from>
    <xdr:to>
      <xdr:col>3</xdr:col>
      <xdr:colOff>180975</xdr:colOff>
      <xdr:row>40</xdr:row>
      <xdr:rowOff>161925</xdr:rowOff>
    </xdr:to>
    <xdr:sp macro="" textlink="">
      <xdr:nvSpPr>
        <xdr:cNvPr id="41" name="Text Box 90">
          <a:extLst>
            <a:ext uri="{FF2B5EF4-FFF2-40B4-BE49-F238E27FC236}">
              <a16:creationId xmlns:a16="http://schemas.microsoft.com/office/drawing/2014/main" xmlns="" id="{B9F6679C-1A23-4BED-9281-0B038B1602A2}"/>
            </a:ext>
          </a:extLst>
        </xdr:cNvPr>
        <xdr:cNvSpPr txBox="1">
          <a:spLocks noChangeArrowheads="1"/>
        </xdr:cNvSpPr>
      </xdr:nvSpPr>
      <xdr:spPr bwMode="auto">
        <a:xfrm>
          <a:off x="1885950" y="7800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41</xdr:row>
      <xdr:rowOff>28575</xdr:rowOff>
    </xdr:from>
    <xdr:to>
      <xdr:col>3</xdr:col>
      <xdr:colOff>180975</xdr:colOff>
      <xdr:row>41</xdr:row>
      <xdr:rowOff>161925</xdr:rowOff>
    </xdr:to>
    <xdr:sp macro="" textlink="">
      <xdr:nvSpPr>
        <xdr:cNvPr id="42" name="Text Box 91">
          <a:extLst>
            <a:ext uri="{FF2B5EF4-FFF2-40B4-BE49-F238E27FC236}">
              <a16:creationId xmlns:a16="http://schemas.microsoft.com/office/drawing/2014/main" xmlns="" id="{48CFFFC7-B806-4950-8150-80AFC8B27EEE}"/>
            </a:ext>
          </a:extLst>
        </xdr:cNvPr>
        <xdr:cNvSpPr txBox="1">
          <a:spLocks noChangeArrowheads="1"/>
        </xdr:cNvSpPr>
      </xdr:nvSpPr>
      <xdr:spPr bwMode="auto">
        <a:xfrm>
          <a:off x="1885950" y="79724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42</xdr:row>
      <xdr:rowOff>28575</xdr:rowOff>
    </xdr:from>
    <xdr:to>
      <xdr:col>3</xdr:col>
      <xdr:colOff>180975</xdr:colOff>
      <xdr:row>42</xdr:row>
      <xdr:rowOff>161925</xdr:rowOff>
    </xdr:to>
    <xdr:sp macro="" textlink="">
      <xdr:nvSpPr>
        <xdr:cNvPr id="43" name="Text Box 92">
          <a:extLst>
            <a:ext uri="{FF2B5EF4-FFF2-40B4-BE49-F238E27FC236}">
              <a16:creationId xmlns:a16="http://schemas.microsoft.com/office/drawing/2014/main" xmlns="" id="{F0D84149-C3EB-40D7-8A54-F1C1C331FBE4}"/>
            </a:ext>
          </a:extLst>
        </xdr:cNvPr>
        <xdr:cNvSpPr txBox="1">
          <a:spLocks noChangeArrowheads="1"/>
        </xdr:cNvSpPr>
      </xdr:nvSpPr>
      <xdr:spPr bwMode="auto">
        <a:xfrm>
          <a:off x="1885950" y="81438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21</xdr:row>
      <xdr:rowOff>28575</xdr:rowOff>
    </xdr:from>
    <xdr:to>
      <xdr:col>3</xdr:col>
      <xdr:colOff>180975</xdr:colOff>
      <xdr:row>21</xdr:row>
      <xdr:rowOff>161925</xdr:rowOff>
    </xdr:to>
    <xdr:sp macro="" textlink="">
      <xdr:nvSpPr>
        <xdr:cNvPr id="44" name="Text Box 76">
          <a:extLst>
            <a:ext uri="{FF2B5EF4-FFF2-40B4-BE49-F238E27FC236}">
              <a16:creationId xmlns:a16="http://schemas.microsoft.com/office/drawing/2014/main" xmlns="" id="{71A2B4E0-5D1A-43FD-A6B7-71D3290AB0B9}"/>
            </a:ext>
          </a:extLst>
        </xdr:cNvPr>
        <xdr:cNvSpPr txBox="1">
          <a:spLocks noChangeArrowheads="1"/>
        </xdr:cNvSpPr>
      </xdr:nvSpPr>
      <xdr:spPr bwMode="auto">
        <a:xfrm>
          <a:off x="1885950" y="45624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22</xdr:row>
      <xdr:rowOff>28575</xdr:rowOff>
    </xdr:from>
    <xdr:to>
      <xdr:col>3</xdr:col>
      <xdr:colOff>180975</xdr:colOff>
      <xdr:row>22</xdr:row>
      <xdr:rowOff>161925</xdr:rowOff>
    </xdr:to>
    <xdr:sp macro="" textlink="">
      <xdr:nvSpPr>
        <xdr:cNvPr id="45" name="Text Box 76">
          <a:extLst>
            <a:ext uri="{FF2B5EF4-FFF2-40B4-BE49-F238E27FC236}">
              <a16:creationId xmlns:a16="http://schemas.microsoft.com/office/drawing/2014/main" xmlns="" id="{4F2F9EF5-D08A-4389-8487-F3358EF5AD9C}"/>
            </a:ext>
          </a:extLst>
        </xdr:cNvPr>
        <xdr:cNvSpPr txBox="1">
          <a:spLocks noChangeArrowheads="1"/>
        </xdr:cNvSpPr>
      </xdr:nvSpPr>
      <xdr:spPr bwMode="auto">
        <a:xfrm>
          <a:off x="1885950" y="47339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0</xdr:col>
      <xdr:colOff>19051</xdr:colOff>
      <xdr:row>1</xdr:row>
      <xdr:rowOff>9524</xdr:rowOff>
    </xdr:from>
    <xdr:to>
      <xdr:col>8</xdr:col>
      <xdr:colOff>0</xdr:colOff>
      <xdr:row>4</xdr:row>
      <xdr:rowOff>180974</xdr:rowOff>
    </xdr:to>
    <xdr:sp macro="" textlink="">
      <xdr:nvSpPr>
        <xdr:cNvPr id="46" name="AutoShape 69">
          <a:extLst>
            <a:ext uri="{FF2B5EF4-FFF2-40B4-BE49-F238E27FC236}">
              <a16:creationId xmlns:a16="http://schemas.microsoft.com/office/drawing/2014/main" xmlns="" id="{0FE3372E-C47B-4F14-A344-2F3F1D98AB1D}"/>
            </a:ext>
          </a:extLst>
        </xdr:cNvPr>
        <xdr:cNvSpPr>
          <a:spLocks noChangeArrowheads="1"/>
        </xdr:cNvSpPr>
      </xdr:nvSpPr>
      <xdr:spPr bwMode="auto">
        <a:xfrm>
          <a:off x="19051" y="895349"/>
          <a:ext cx="4743449" cy="866775"/>
        </a:xfrm>
        <a:prstGeom prst="roundRect">
          <a:avLst>
            <a:gd name="adj" fmla="val 8569"/>
          </a:avLst>
        </a:prstGeom>
        <a:noFill/>
        <a:ln w="9525">
          <a:solidFill>
            <a:srgbClr val="000000"/>
          </a:solidFill>
          <a:round/>
          <a:headEnd/>
          <a:tailEnd/>
        </a:ln>
      </xdr:spPr>
    </xdr:sp>
    <xdr:clientData/>
  </xdr:twoCellAnchor>
  <xdr:twoCellAnchor>
    <xdr:from>
      <xdr:col>8</xdr:col>
      <xdr:colOff>9525</xdr:colOff>
      <xdr:row>1</xdr:row>
      <xdr:rowOff>0</xdr:rowOff>
    </xdr:from>
    <xdr:to>
      <xdr:col>13</xdr:col>
      <xdr:colOff>11207</xdr:colOff>
      <xdr:row>5</xdr:row>
      <xdr:rowOff>0</xdr:rowOff>
    </xdr:to>
    <xdr:sp macro="" textlink="">
      <xdr:nvSpPr>
        <xdr:cNvPr id="47" name="AutoShape 70">
          <a:extLst>
            <a:ext uri="{FF2B5EF4-FFF2-40B4-BE49-F238E27FC236}">
              <a16:creationId xmlns:a16="http://schemas.microsoft.com/office/drawing/2014/main" xmlns="" id="{0EDDB3A2-AABC-4EF2-8234-CDB8C9961BCA}"/>
            </a:ext>
          </a:extLst>
        </xdr:cNvPr>
        <xdr:cNvSpPr>
          <a:spLocks noChangeArrowheads="1"/>
        </xdr:cNvSpPr>
      </xdr:nvSpPr>
      <xdr:spPr bwMode="auto">
        <a:xfrm>
          <a:off x="4772025" y="885825"/>
          <a:ext cx="3021107" cy="876300"/>
        </a:xfrm>
        <a:prstGeom prst="roundRect">
          <a:avLst>
            <a:gd name="adj" fmla="val 8569"/>
          </a:avLst>
        </a:prstGeom>
        <a:noFill/>
        <a:ln w="9525">
          <a:solidFill>
            <a:srgbClr val="000000"/>
          </a:solidFill>
          <a:round/>
          <a:headEnd/>
          <a:tailEnd/>
        </a:ln>
      </xdr:spPr>
    </xdr:sp>
    <xdr:clientData/>
  </xdr:twoCellAnchor>
  <xdr:twoCellAnchor>
    <xdr:from>
      <xdr:col>13</xdr:col>
      <xdr:colOff>11208</xdr:colOff>
      <xdr:row>1</xdr:row>
      <xdr:rowOff>0</xdr:rowOff>
    </xdr:from>
    <xdr:to>
      <xdr:col>15</xdr:col>
      <xdr:colOff>9526</xdr:colOff>
      <xdr:row>5</xdr:row>
      <xdr:rowOff>0</xdr:rowOff>
    </xdr:to>
    <xdr:sp macro="" textlink="">
      <xdr:nvSpPr>
        <xdr:cNvPr id="48" name="AutoShape 71">
          <a:extLst>
            <a:ext uri="{FF2B5EF4-FFF2-40B4-BE49-F238E27FC236}">
              <a16:creationId xmlns:a16="http://schemas.microsoft.com/office/drawing/2014/main" xmlns="" id="{0AE4CFC4-2ECA-4B71-B88C-060CCB5058AB}"/>
            </a:ext>
          </a:extLst>
        </xdr:cNvPr>
        <xdr:cNvSpPr>
          <a:spLocks noChangeArrowheads="1"/>
        </xdr:cNvSpPr>
      </xdr:nvSpPr>
      <xdr:spPr bwMode="auto">
        <a:xfrm>
          <a:off x="7793133" y="885825"/>
          <a:ext cx="1160368" cy="876300"/>
        </a:xfrm>
        <a:prstGeom prst="roundRect">
          <a:avLst>
            <a:gd name="adj" fmla="val 8569"/>
          </a:avLst>
        </a:prstGeom>
        <a:noFill/>
        <a:ln w="9525">
          <a:solidFill>
            <a:srgbClr val="000000"/>
          </a:solidFill>
          <a:round/>
          <a:headEnd/>
          <a:tailEnd/>
        </a:ln>
      </xdr:spPr>
    </xdr:sp>
    <xdr:clientData/>
  </xdr:twoCellAnchor>
  <xdr:twoCellAnchor>
    <xdr:from>
      <xdr:col>15</xdr:col>
      <xdr:colOff>19051</xdr:colOff>
      <xdr:row>1</xdr:row>
      <xdr:rowOff>0</xdr:rowOff>
    </xdr:from>
    <xdr:to>
      <xdr:col>21</xdr:col>
      <xdr:colOff>1</xdr:colOff>
      <xdr:row>5</xdr:row>
      <xdr:rowOff>0</xdr:rowOff>
    </xdr:to>
    <xdr:sp macro="" textlink="">
      <xdr:nvSpPr>
        <xdr:cNvPr id="49" name="AutoShape 72">
          <a:extLst>
            <a:ext uri="{FF2B5EF4-FFF2-40B4-BE49-F238E27FC236}">
              <a16:creationId xmlns:a16="http://schemas.microsoft.com/office/drawing/2014/main" xmlns="" id="{7AC2761C-A1CF-48BC-BBFE-9C5FD6EAA859}"/>
            </a:ext>
          </a:extLst>
        </xdr:cNvPr>
        <xdr:cNvSpPr>
          <a:spLocks noChangeArrowheads="1"/>
        </xdr:cNvSpPr>
      </xdr:nvSpPr>
      <xdr:spPr bwMode="auto">
        <a:xfrm>
          <a:off x="8963026" y="885825"/>
          <a:ext cx="3581400" cy="876300"/>
        </a:xfrm>
        <a:prstGeom prst="roundRect">
          <a:avLst>
            <a:gd name="adj" fmla="val 8569"/>
          </a:avLst>
        </a:prstGeom>
        <a:noFill/>
        <a:ln w="9525">
          <a:solidFill>
            <a:srgbClr val="000000"/>
          </a:solidFill>
          <a:round/>
          <a:headEnd/>
          <a:tailEnd/>
        </a:ln>
      </xdr:spPr>
    </xdr:sp>
    <xdr:clientData/>
  </xdr:twoCellAnchor>
  <xdr:twoCellAnchor>
    <xdr:from>
      <xdr:col>21</xdr:col>
      <xdr:colOff>11206</xdr:colOff>
      <xdr:row>1</xdr:row>
      <xdr:rowOff>0</xdr:rowOff>
    </xdr:from>
    <xdr:to>
      <xdr:col>27</xdr:col>
      <xdr:colOff>571499</xdr:colOff>
      <xdr:row>5</xdr:row>
      <xdr:rowOff>0</xdr:rowOff>
    </xdr:to>
    <xdr:sp macro="" textlink="">
      <xdr:nvSpPr>
        <xdr:cNvPr id="50" name="AutoShape 73">
          <a:extLst>
            <a:ext uri="{FF2B5EF4-FFF2-40B4-BE49-F238E27FC236}">
              <a16:creationId xmlns:a16="http://schemas.microsoft.com/office/drawing/2014/main" xmlns="" id="{35DB95C8-774C-4263-831E-4E8319A1B9A9}"/>
            </a:ext>
          </a:extLst>
        </xdr:cNvPr>
        <xdr:cNvSpPr>
          <a:spLocks noChangeArrowheads="1"/>
        </xdr:cNvSpPr>
      </xdr:nvSpPr>
      <xdr:spPr bwMode="auto">
        <a:xfrm>
          <a:off x="12555631" y="885825"/>
          <a:ext cx="4103593" cy="876300"/>
        </a:xfrm>
        <a:prstGeom prst="roundRect">
          <a:avLst>
            <a:gd name="adj" fmla="val 8569"/>
          </a:avLst>
        </a:prstGeom>
        <a:noFill/>
        <a:ln w="9525">
          <a:solidFill>
            <a:srgbClr val="000000"/>
          </a:solidFill>
          <a:round/>
          <a:headEnd/>
          <a:tailEnd/>
        </a:ln>
      </xdr:spPr>
    </xdr:sp>
    <xdr:clientData/>
  </xdr:twoCellAnchor>
  <xdr:twoCellAnchor>
    <xdr:from>
      <xdr:col>3</xdr:col>
      <xdr:colOff>28575</xdr:colOff>
      <xdr:row>17</xdr:row>
      <xdr:rowOff>28575</xdr:rowOff>
    </xdr:from>
    <xdr:to>
      <xdr:col>3</xdr:col>
      <xdr:colOff>180975</xdr:colOff>
      <xdr:row>17</xdr:row>
      <xdr:rowOff>161925</xdr:rowOff>
    </xdr:to>
    <xdr:sp macro="" textlink="">
      <xdr:nvSpPr>
        <xdr:cNvPr id="51" name="Text Box 64">
          <a:extLst>
            <a:ext uri="{FF2B5EF4-FFF2-40B4-BE49-F238E27FC236}">
              <a16:creationId xmlns:a16="http://schemas.microsoft.com/office/drawing/2014/main" xmlns="" id="{C8063F21-A315-4E3F-A911-B53E47760B19}"/>
            </a:ext>
          </a:extLst>
        </xdr:cNvPr>
        <xdr:cNvSpPr txBox="1">
          <a:spLocks noChangeArrowheads="1"/>
        </xdr:cNvSpPr>
      </xdr:nvSpPr>
      <xdr:spPr bwMode="auto">
        <a:xfrm>
          <a:off x="1885950" y="38766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16</xdr:row>
      <xdr:rowOff>28575</xdr:rowOff>
    </xdr:from>
    <xdr:to>
      <xdr:col>3</xdr:col>
      <xdr:colOff>180975</xdr:colOff>
      <xdr:row>16</xdr:row>
      <xdr:rowOff>161925</xdr:rowOff>
    </xdr:to>
    <xdr:sp macro="" textlink="">
      <xdr:nvSpPr>
        <xdr:cNvPr id="52" name="Text Box 67">
          <a:extLst>
            <a:ext uri="{FF2B5EF4-FFF2-40B4-BE49-F238E27FC236}">
              <a16:creationId xmlns:a16="http://schemas.microsoft.com/office/drawing/2014/main" xmlns="" id="{AFE184D0-91E1-4A16-ADEA-9E9527809E50}"/>
            </a:ext>
          </a:extLst>
        </xdr:cNvPr>
        <xdr:cNvSpPr txBox="1">
          <a:spLocks noChangeArrowheads="1"/>
        </xdr:cNvSpPr>
      </xdr:nvSpPr>
      <xdr:spPr bwMode="auto">
        <a:xfrm>
          <a:off x="1885950" y="37052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editAs="oneCell">
    <xdr:from>
      <xdr:col>3</xdr:col>
      <xdr:colOff>0</xdr:colOff>
      <xdr:row>16</xdr:row>
      <xdr:rowOff>0</xdr:rowOff>
    </xdr:from>
    <xdr:to>
      <xdr:col>3</xdr:col>
      <xdr:colOff>9525</xdr:colOff>
      <xdr:row>16</xdr:row>
      <xdr:rowOff>9525</xdr:rowOff>
    </xdr:to>
    <xdr:pic>
      <xdr:nvPicPr>
        <xdr:cNvPr id="53" name="Picture 78">
          <a:extLst>
            <a:ext uri="{FF2B5EF4-FFF2-40B4-BE49-F238E27FC236}">
              <a16:creationId xmlns:a16="http://schemas.microsoft.com/office/drawing/2014/main" xmlns="" id="{28ECAE33-8411-498F-91EF-ECDA8C8B5016}"/>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57375" y="3676650"/>
          <a:ext cx="9525" cy="9525"/>
        </a:xfrm>
        <a:prstGeom prst="rect">
          <a:avLst/>
        </a:prstGeom>
        <a:noFill/>
        <a:ln w="1">
          <a:noFill/>
          <a:miter lim="800000"/>
          <a:headEnd/>
          <a:tailEnd/>
        </a:ln>
      </xdr:spPr>
    </xdr:pic>
    <xdr:clientData/>
  </xdr:twoCellAnchor>
  <xdr:twoCellAnchor>
    <xdr:from>
      <xdr:col>3</xdr:col>
      <xdr:colOff>28575</xdr:colOff>
      <xdr:row>24</xdr:row>
      <xdr:rowOff>28575</xdr:rowOff>
    </xdr:from>
    <xdr:to>
      <xdr:col>3</xdr:col>
      <xdr:colOff>180975</xdr:colOff>
      <xdr:row>24</xdr:row>
      <xdr:rowOff>161925</xdr:rowOff>
    </xdr:to>
    <xdr:sp macro="" textlink="">
      <xdr:nvSpPr>
        <xdr:cNvPr id="54" name="Text Box 47">
          <a:extLst>
            <a:ext uri="{FF2B5EF4-FFF2-40B4-BE49-F238E27FC236}">
              <a16:creationId xmlns:a16="http://schemas.microsoft.com/office/drawing/2014/main" xmlns="" id="{40E74DCC-1CB6-4914-A23A-F88D3DDBAEA1}"/>
            </a:ext>
          </a:extLst>
        </xdr:cNvPr>
        <xdr:cNvSpPr txBox="1">
          <a:spLocks noChangeArrowheads="1"/>
        </xdr:cNvSpPr>
      </xdr:nvSpPr>
      <xdr:spPr bwMode="auto">
        <a:xfrm>
          <a:off x="1885950" y="50768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24</xdr:row>
      <xdr:rowOff>28575</xdr:rowOff>
    </xdr:from>
    <xdr:to>
      <xdr:col>3</xdr:col>
      <xdr:colOff>180975</xdr:colOff>
      <xdr:row>24</xdr:row>
      <xdr:rowOff>161925</xdr:rowOff>
    </xdr:to>
    <xdr:sp macro="" textlink="">
      <xdr:nvSpPr>
        <xdr:cNvPr id="55" name="Text Box 57">
          <a:extLst>
            <a:ext uri="{FF2B5EF4-FFF2-40B4-BE49-F238E27FC236}">
              <a16:creationId xmlns:a16="http://schemas.microsoft.com/office/drawing/2014/main" xmlns="" id="{B596034B-6802-4DE5-A6BD-0C65BBD1EBB0}"/>
            </a:ext>
          </a:extLst>
        </xdr:cNvPr>
        <xdr:cNvSpPr txBox="1">
          <a:spLocks noChangeArrowheads="1"/>
        </xdr:cNvSpPr>
      </xdr:nvSpPr>
      <xdr:spPr bwMode="auto">
        <a:xfrm>
          <a:off x="1885950" y="50768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editAs="oneCell">
    <xdr:from>
      <xdr:col>0</xdr:col>
      <xdr:colOff>0</xdr:colOff>
      <xdr:row>0</xdr:row>
      <xdr:rowOff>0</xdr:rowOff>
    </xdr:from>
    <xdr:to>
      <xdr:col>22</xdr:col>
      <xdr:colOff>398631</xdr:colOff>
      <xdr:row>0</xdr:row>
      <xdr:rowOff>851648</xdr:rowOff>
    </xdr:to>
    <xdr:pic>
      <xdr:nvPicPr>
        <xdr:cNvPr id="56" name="図 55">
          <a:extLst>
            <a:ext uri="{FF2B5EF4-FFF2-40B4-BE49-F238E27FC236}">
              <a16:creationId xmlns:a16="http://schemas.microsoft.com/office/drawing/2014/main" xmlns="" id="{E75095C7-4561-4DF4-8B6B-59524968C8F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13524081" cy="851648"/>
        </a:xfrm>
        <a:prstGeom prst="rect">
          <a:avLst/>
        </a:prstGeom>
      </xdr:spPr>
    </xdr:pic>
    <xdr:clientData/>
  </xdr:twoCellAnchor>
  <xdr:twoCellAnchor>
    <xdr:from>
      <xdr:col>3</xdr:col>
      <xdr:colOff>28575</xdr:colOff>
      <xdr:row>9</xdr:row>
      <xdr:rowOff>28575</xdr:rowOff>
    </xdr:from>
    <xdr:to>
      <xdr:col>3</xdr:col>
      <xdr:colOff>180975</xdr:colOff>
      <xdr:row>9</xdr:row>
      <xdr:rowOff>161925</xdr:rowOff>
    </xdr:to>
    <xdr:sp macro="" textlink="">
      <xdr:nvSpPr>
        <xdr:cNvPr id="57" name="Text Box 58">
          <a:extLst>
            <a:ext uri="{FF2B5EF4-FFF2-40B4-BE49-F238E27FC236}">
              <a16:creationId xmlns:a16="http://schemas.microsoft.com/office/drawing/2014/main" xmlns="" id="{0721F9F5-0103-48FC-8121-AC4C06A7A6D1}"/>
            </a:ext>
          </a:extLst>
        </xdr:cNvPr>
        <xdr:cNvSpPr txBox="1">
          <a:spLocks noChangeArrowheads="1"/>
        </xdr:cNvSpPr>
      </xdr:nvSpPr>
      <xdr:spPr bwMode="auto">
        <a:xfrm>
          <a:off x="1885950" y="25050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58" name="Text Box 59">
          <a:extLst>
            <a:ext uri="{FF2B5EF4-FFF2-40B4-BE49-F238E27FC236}">
              <a16:creationId xmlns:a16="http://schemas.microsoft.com/office/drawing/2014/main" xmlns="" id="{3558A753-9642-4B0B-B8D4-07808D3DDEA7}"/>
            </a:ext>
          </a:extLst>
        </xdr:cNvPr>
        <xdr:cNvSpPr txBox="1">
          <a:spLocks noChangeArrowheads="1"/>
        </xdr:cNvSpPr>
      </xdr:nvSpPr>
      <xdr:spPr bwMode="auto">
        <a:xfrm>
          <a:off x="1885950" y="2847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10</xdr:row>
      <xdr:rowOff>28575</xdr:rowOff>
    </xdr:from>
    <xdr:to>
      <xdr:col>3</xdr:col>
      <xdr:colOff>180975</xdr:colOff>
      <xdr:row>10</xdr:row>
      <xdr:rowOff>161925</xdr:rowOff>
    </xdr:to>
    <xdr:sp macro="" textlink="">
      <xdr:nvSpPr>
        <xdr:cNvPr id="59" name="Text Box 61">
          <a:extLst>
            <a:ext uri="{FF2B5EF4-FFF2-40B4-BE49-F238E27FC236}">
              <a16:creationId xmlns:a16="http://schemas.microsoft.com/office/drawing/2014/main" xmlns="" id="{DABE12CB-7A5B-43CC-B893-41A574B5A171}"/>
            </a:ext>
          </a:extLst>
        </xdr:cNvPr>
        <xdr:cNvSpPr txBox="1">
          <a:spLocks noChangeArrowheads="1"/>
        </xdr:cNvSpPr>
      </xdr:nvSpPr>
      <xdr:spPr bwMode="auto">
        <a:xfrm>
          <a:off x="1885950" y="26765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60" name="Text Box 62">
          <a:extLst>
            <a:ext uri="{FF2B5EF4-FFF2-40B4-BE49-F238E27FC236}">
              <a16:creationId xmlns:a16="http://schemas.microsoft.com/office/drawing/2014/main" xmlns="" id="{71A1CB98-26DC-42D4-AA99-0F659303F18C}"/>
            </a:ext>
          </a:extLst>
        </xdr:cNvPr>
        <xdr:cNvSpPr txBox="1">
          <a:spLocks noChangeArrowheads="1"/>
        </xdr:cNvSpPr>
      </xdr:nvSpPr>
      <xdr:spPr bwMode="auto">
        <a:xfrm>
          <a:off x="1885950" y="31908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15</xdr:row>
      <xdr:rowOff>28575</xdr:rowOff>
    </xdr:from>
    <xdr:to>
      <xdr:col>3</xdr:col>
      <xdr:colOff>180975</xdr:colOff>
      <xdr:row>15</xdr:row>
      <xdr:rowOff>161925</xdr:rowOff>
    </xdr:to>
    <xdr:sp macro="" textlink="">
      <xdr:nvSpPr>
        <xdr:cNvPr id="61" name="Text Box 63">
          <a:extLst>
            <a:ext uri="{FF2B5EF4-FFF2-40B4-BE49-F238E27FC236}">
              <a16:creationId xmlns:a16="http://schemas.microsoft.com/office/drawing/2014/main" xmlns="" id="{E9DE6AD8-A630-4015-8028-F500A9DCEFBD}"/>
            </a:ext>
          </a:extLst>
        </xdr:cNvPr>
        <xdr:cNvSpPr txBox="1">
          <a:spLocks noChangeArrowheads="1"/>
        </xdr:cNvSpPr>
      </xdr:nvSpPr>
      <xdr:spPr bwMode="auto">
        <a:xfrm>
          <a:off x="1885950" y="3533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16</xdr:row>
      <xdr:rowOff>28575</xdr:rowOff>
    </xdr:from>
    <xdr:to>
      <xdr:col>3</xdr:col>
      <xdr:colOff>180975</xdr:colOff>
      <xdr:row>16</xdr:row>
      <xdr:rowOff>161925</xdr:rowOff>
    </xdr:to>
    <xdr:sp macro="" textlink="">
      <xdr:nvSpPr>
        <xdr:cNvPr id="62" name="Text Box 67">
          <a:extLst>
            <a:ext uri="{FF2B5EF4-FFF2-40B4-BE49-F238E27FC236}">
              <a16:creationId xmlns:a16="http://schemas.microsoft.com/office/drawing/2014/main" xmlns="" id="{72E3359C-C355-4B93-80C3-676DB8E395DA}"/>
            </a:ext>
          </a:extLst>
        </xdr:cNvPr>
        <xdr:cNvSpPr txBox="1">
          <a:spLocks noChangeArrowheads="1"/>
        </xdr:cNvSpPr>
      </xdr:nvSpPr>
      <xdr:spPr bwMode="auto">
        <a:xfrm>
          <a:off x="1885950" y="37052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63" name="Text Box 68">
          <a:extLst>
            <a:ext uri="{FF2B5EF4-FFF2-40B4-BE49-F238E27FC236}">
              <a16:creationId xmlns:a16="http://schemas.microsoft.com/office/drawing/2014/main" xmlns="" id="{5D32F9A4-7191-446E-87B1-085F910EE769}"/>
            </a:ext>
          </a:extLst>
        </xdr:cNvPr>
        <xdr:cNvSpPr txBox="1">
          <a:spLocks noChangeArrowheads="1"/>
        </xdr:cNvSpPr>
      </xdr:nvSpPr>
      <xdr:spPr bwMode="auto">
        <a:xfrm>
          <a:off x="1885950" y="30194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14</xdr:row>
      <xdr:rowOff>28575</xdr:rowOff>
    </xdr:from>
    <xdr:to>
      <xdr:col>3</xdr:col>
      <xdr:colOff>180975</xdr:colOff>
      <xdr:row>14</xdr:row>
      <xdr:rowOff>161925</xdr:rowOff>
    </xdr:to>
    <xdr:sp macro="" textlink="">
      <xdr:nvSpPr>
        <xdr:cNvPr id="64" name="Text Box 85">
          <a:extLst>
            <a:ext uri="{FF2B5EF4-FFF2-40B4-BE49-F238E27FC236}">
              <a16:creationId xmlns:a16="http://schemas.microsoft.com/office/drawing/2014/main" xmlns="" id="{2EEBCD74-339A-492D-B503-3265D89DEBE7}"/>
            </a:ext>
          </a:extLst>
        </xdr:cNvPr>
        <xdr:cNvSpPr txBox="1">
          <a:spLocks noChangeArrowheads="1"/>
        </xdr:cNvSpPr>
      </xdr:nvSpPr>
      <xdr:spPr bwMode="auto">
        <a:xfrm>
          <a:off x="1885950" y="33623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16</xdr:row>
      <xdr:rowOff>28575</xdr:rowOff>
    </xdr:from>
    <xdr:to>
      <xdr:col>3</xdr:col>
      <xdr:colOff>180975</xdr:colOff>
      <xdr:row>16</xdr:row>
      <xdr:rowOff>161925</xdr:rowOff>
    </xdr:to>
    <xdr:sp macro="" textlink="">
      <xdr:nvSpPr>
        <xdr:cNvPr id="65" name="Text Box 67">
          <a:extLst>
            <a:ext uri="{FF2B5EF4-FFF2-40B4-BE49-F238E27FC236}">
              <a16:creationId xmlns:a16="http://schemas.microsoft.com/office/drawing/2014/main" xmlns="" id="{00411304-ED3A-42AA-A0C0-4A3ABF049FCF}"/>
            </a:ext>
          </a:extLst>
        </xdr:cNvPr>
        <xdr:cNvSpPr txBox="1">
          <a:spLocks noChangeArrowheads="1"/>
        </xdr:cNvSpPr>
      </xdr:nvSpPr>
      <xdr:spPr bwMode="auto">
        <a:xfrm>
          <a:off x="1885950" y="37052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editAs="oneCell">
    <xdr:from>
      <xdr:col>3</xdr:col>
      <xdr:colOff>0</xdr:colOff>
      <xdr:row>16</xdr:row>
      <xdr:rowOff>0</xdr:rowOff>
    </xdr:from>
    <xdr:to>
      <xdr:col>3</xdr:col>
      <xdr:colOff>9525</xdr:colOff>
      <xdr:row>16</xdr:row>
      <xdr:rowOff>9525</xdr:rowOff>
    </xdr:to>
    <xdr:pic>
      <xdr:nvPicPr>
        <xdr:cNvPr id="66" name="Picture 78">
          <a:extLst>
            <a:ext uri="{FF2B5EF4-FFF2-40B4-BE49-F238E27FC236}">
              <a16:creationId xmlns:a16="http://schemas.microsoft.com/office/drawing/2014/main" xmlns="" id="{E3BDC63F-0725-43AE-A3AC-74BB759DD681}"/>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57375" y="3676650"/>
          <a:ext cx="9525" cy="9525"/>
        </a:xfrm>
        <a:prstGeom prst="rect">
          <a:avLst/>
        </a:prstGeom>
        <a:noFill/>
        <a:ln w="1">
          <a:noFill/>
          <a:miter lim="800000"/>
          <a:headEnd/>
          <a:tailEnd/>
        </a:ln>
      </xdr:spPr>
    </xdr:pic>
    <xdr:clientData/>
  </xdr:twoCellAnchor>
  <xdr:twoCellAnchor>
    <xdr:from>
      <xdr:col>3</xdr:col>
      <xdr:colOff>28575</xdr:colOff>
      <xdr:row>26</xdr:row>
      <xdr:rowOff>28575</xdr:rowOff>
    </xdr:from>
    <xdr:to>
      <xdr:col>3</xdr:col>
      <xdr:colOff>180975</xdr:colOff>
      <xdr:row>26</xdr:row>
      <xdr:rowOff>161925</xdr:rowOff>
    </xdr:to>
    <xdr:sp macro="" textlink="">
      <xdr:nvSpPr>
        <xdr:cNvPr id="67" name="Text Box 38">
          <a:extLst>
            <a:ext uri="{FF2B5EF4-FFF2-40B4-BE49-F238E27FC236}">
              <a16:creationId xmlns:a16="http://schemas.microsoft.com/office/drawing/2014/main" xmlns="" id="{EA6612D6-E408-4F43-8A64-14EEBE126EF5}"/>
            </a:ext>
          </a:extLst>
        </xdr:cNvPr>
        <xdr:cNvSpPr txBox="1">
          <a:spLocks noChangeArrowheads="1"/>
        </xdr:cNvSpPr>
      </xdr:nvSpPr>
      <xdr:spPr bwMode="auto">
        <a:xfrm>
          <a:off x="1885950" y="54197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27</xdr:row>
      <xdr:rowOff>28575</xdr:rowOff>
    </xdr:from>
    <xdr:to>
      <xdr:col>3</xdr:col>
      <xdr:colOff>180975</xdr:colOff>
      <xdr:row>27</xdr:row>
      <xdr:rowOff>161925</xdr:rowOff>
    </xdr:to>
    <xdr:sp macro="" textlink="">
      <xdr:nvSpPr>
        <xdr:cNvPr id="68" name="Text Box 39">
          <a:extLst>
            <a:ext uri="{FF2B5EF4-FFF2-40B4-BE49-F238E27FC236}">
              <a16:creationId xmlns:a16="http://schemas.microsoft.com/office/drawing/2014/main" xmlns="" id="{8480944E-E8CB-4111-AD14-CFDAA5E9AF54}"/>
            </a:ext>
          </a:extLst>
        </xdr:cNvPr>
        <xdr:cNvSpPr txBox="1">
          <a:spLocks noChangeArrowheads="1"/>
        </xdr:cNvSpPr>
      </xdr:nvSpPr>
      <xdr:spPr bwMode="auto">
        <a:xfrm>
          <a:off x="1885950" y="5591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28</xdr:row>
      <xdr:rowOff>28575</xdr:rowOff>
    </xdr:from>
    <xdr:to>
      <xdr:col>3</xdr:col>
      <xdr:colOff>180975</xdr:colOff>
      <xdr:row>28</xdr:row>
      <xdr:rowOff>161925</xdr:rowOff>
    </xdr:to>
    <xdr:sp macro="" textlink="">
      <xdr:nvSpPr>
        <xdr:cNvPr id="69" name="Text Box 40">
          <a:extLst>
            <a:ext uri="{FF2B5EF4-FFF2-40B4-BE49-F238E27FC236}">
              <a16:creationId xmlns:a16="http://schemas.microsoft.com/office/drawing/2014/main" xmlns="" id="{AADD16DA-912F-45D0-9CF7-AC13A96303AF}"/>
            </a:ext>
          </a:extLst>
        </xdr:cNvPr>
        <xdr:cNvSpPr txBox="1">
          <a:spLocks noChangeArrowheads="1"/>
        </xdr:cNvSpPr>
      </xdr:nvSpPr>
      <xdr:spPr bwMode="auto">
        <a:xfrm>
          <a:off x="1885950" y="57626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29</xdr:row>
      <xdr:rowOff>28575</xdr:rowOff>
    </xdr:from>
    <xdr:to>
      <xdr:col>3</xdr:col>
      <xdr:colOff>180975</xdr:colOff>
      <xdr:row>29</xdr:row>
      <xdr:rowOff>161925</xdr:rowOff>
    </xdr:to>
    <xdr:sp macro="" textlink="">
      <xdr:nvSpPr>
        <xdr:cNvPr id="70" name="Text Box 41">
          <a:extLst>
            <a:ext uri="{FF2B5EF4-FFF2-40B4-BE49-F238E27FC236}">
              <a16:creationId xmlns:a16="http://schemas.microsoft.com/office/drawing/2014/main" xmlns="" id="{36D57CCD-A00F-42AE-B120-3B3FBE7D6EDD}"/>
            </a:ext>
          </a:extLst>
        </xdr:cNvPr>
        <xdr:cNvSpPr txBox="1">
          <a:spLocks noChangeArrowheads="1"/>
        </xdr:cNvSpPr>
      </xdr:nvSpPr>
      <xdr:spPr bwMode="auto">
        <a:xfrm>
          <a:off x="1885950" y="59340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30</xdr:row>
      <xdr:rowOff>28575</xdr:rowOff>
    </xdr:from>
    <xdr:to>
      <xdr:col>3</xdr:col>
      <xdr:colOff>180975</xdr:colOff>
      <xdr:row>30</xdr:row>
      <xdr:rowOff>161925</xdr:rowOff>
    </xdr:to>
    <xdr:sp macro="" textlink="">
      <xdr:nvSpPr>
        <xdr:cNvPr id="71" name="Text Box 42">
          <a:extLst>
            <a:ext uri="{FF2B5EF4-FFF2-40B4-BE49-F238E27FC236}">
              <a16:creationId xmlns:a16="http://schemas.microsoft.com/office/drawing/2014/main" xmlns="" id="{E42E7346-7FD7-4484-91F5-B363E65074F9}"/>
            </a:ext>
          </a:extLst>
        </xdr:cNvPr>
        <xdr:cNvSpPr txBox="1">
          <a:spLocks noChangeArrowheads="1"/>
        </xdr:cNvSpPr>
      </xdr:nvSpPr>
      <xdr:spPr bwMode="auto">
        <a:xfrm>
          <a:off x="1885950" y="61055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43</xdr:row>
      <xdr:rowOff>28575</xdr:rowOff>
    </xdr:from>
    <xdr:to>
      <xdr:col>3</xdr:col>
      <xdr:colOff>180975</xdr:colOff>
      <xdr:row>43</xdr:row>
      <xdr:rowOff>161925</xdr:rowOff>
    </xdr:to>
    <xdr:sp macro="" textlink="">
      <xdr:nvSpPr>
        <xdr:cNvPr id="72" name="Text Box 46">
          <a:extLst>
            <a:ext uri="{FF2B5EF4-FFF2-40B4-BE49-F238E27FC236}">
              <a16:creationId xmlns:a16="http://schemas.microsoft.com/office/drawing/2014/main" xmlns="" id="{C09512D3-FA49-436C-95B9-A6674CF936D5}"/>
            </a:ext>
          </a:extLst>
        </xdr:cNvPr>
        <xdr:cNvSpPr txBox="1">
          <a:spLocks noChangeArrowheads="1"/>
        </xdr:cNvSpPr>
      </xdr:nvSpPr>
      <xdr:spPr bwMode="auto">
        <a:xfrm>
          <a:off x="1885950" y="83153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23</xdr:row>
      <xdr:rowOff>28575</xdr:rowOff>
    </xdr:from>
    <xdr:to>
      <xdr:col>3</xdr:col>
      <xdr:colOff>180975</xdr:colOff>
      <xdr:row>23</xdr:row>
      <xdr:rowOff>161925</xdr:rowOff>
    </xdr:to>
    <xdr:sp macro="" textlink="">
      <xdr:nvSpPr>
        <xdr:cNvPr id="73" name="Text Box 47">
          <a:extLst>
            <a:ext uri="{FF2B5EF4-FFF2-40B4-BE49-F238E27FC236}">
              <a16:creationId xmlns:a16="http://schemas.microsoft.com/office/drawing/2014/main" xmlns="" id="{6C9129F0-7EE5-48F3-B207-A58DF3A6C6CB}"/>
            </a:ext>
          </a:extLst>
        </xdr:cNvPr>
        <xdr:cNvSpPr txBox="1">
          <a:spLocks noChangeArrowheads="1"/>
        </xdr:cNvSpPr>
      </xdr:nvSpPr>
      <xdr:spPr bwMode="auto">
        <a:xfrm>
          <a:off x="1885950" y="4905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26</xdr:row>
      <xdr:rowOff>28575</xdr:rowOff>
    </xdr:from>
    <xdr:to>
      <xdr:col>3</xdr:col>
      <xdr:colOff>180975</xdr:colOff>
      <xdr:row>26</xdr:row>
      <xdr:rowOff>161925</xdr:rowOff>
    </xdr:to>
    <xdr:sp macro="" textlink="">
      <xdr:nvSpPr>
        <xdr:cNvPr id="74" name="Text Box 49">
          <a:extLst>
            <a:ext uri="{FF2B5EF4-FFF2-40B4-BE49-F238E27FC236}">
              <a16:creationId xmlns:a16="http://schemas.microsoft.com/office/drawing/2014/main" xmlns="" id="{5F3B6DDA-E3A3-4296-8C61-8857C0DFD4F3}"/>
            </a:ext>
          </a:extLst>
        </xdr:cNvPr>
        <xdr:cNvSpPr txBox="1">
          <a:spLocks noChangeArrowheads="1"/>
        </xdr:cNvSpPr>
      </xdr:nvSpPr>
      <xdr:spPr bwMode="auto">
        <a:xfrm>
          <a:off x="1885950" y="54197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27</xdr:row>
      <xdr:rowOff>28575</xdr:rowOff>
    </xdr:from>
    <xdr:to>
      <xdr:col>3</xdr:col>
      <xdr:colOff>180975</xdr:colOff>
      <xdr:row>27</xdr:row>
      <xdr:rowOff>161925</xdr:rowOff>
    </xdr:to>
    <xdr:sp macro="" textlink="">
      <xdr:nvSpPr>
        <xdr:cNvPr id="75" name="Text Box 50">
          <a:extLst>
            <a:ext uri="{FF2B5EF4-FFF2-40B4-BE49-F238E27FC236}">
              <a16:creationId xmlns:a16="http://schemas.microsoft.com/office/drawing/2014/main" xmlns="" id="{117F6A37-AFB8-4E8B-AFE8-48F200318189}"/>
            </a:ext>
          </a:extLst>
        </xdr:cNvPr>
        <xdr:cNvSpPr txBox="1">
          <a:spLocks noChangeArrowheads="1"/>
        </xdr:cNvSpPr>
      </xdr:nvSpPr>
      <xdr:spPr bwMode="auto">
        <a:xfrm>
          <a:off x="1885950" y="5591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28</xdr:row>
      <xdr:rowOff>28575</xdr:rowOff>
    </xdr:from>
    <xdr:to>
      <xdr:col>3</xdr:col>
      <xdr:colOff>180975</xdr:colOff>
      <xdr:row>28</xdr:row>
      <xdr:rowOff>161925</xdr:rowOff>
    </xdr:to>
    <xdr:sp macro="" textlink="">
      <xdr:nvSpPr>
        <xdr:cNvPr id="76" name="Text Box 51">
          <a:extLst>
            <a:ext uri="{FF2B5EF4-FFF2-40B4-BE49-F238E27FC236}">
              <a16:creationId xmlns:a16="http://schemas.microsoft.com/office/drawing/2014/main" xmlns="" id="{18088E9C-D8E1-4D50-A2D1-78D59096E0C0}"/>
            </a:ext>
          </a:extLst>
        </xdr:cNvPr>
        <xdr:cNvSpPr txBox="1">
          <a:spLocks noChangeArrowheads="1"/>
        </xdr:cNvSpPr>
      </xdr:nvSpPr>
      <xdr:spPr bwMode="auto">
        <a:xfrm>
          <a:off x="1885950" y="57626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29</xdr:row>
      <xdr:rowOff>28575</xdr:rowOff>
    </xdr:from>
    <xdr:to>
      <xdr:col>3</xdr:col>
      <xdr:colOff>180975</xdr:colOff>
      <xdr:row>29</xdr:row>
      <xdr:rowOff>161925</xdr:rowOff>
    </xdr:to>
    <xdr:sp macro="" textlink="">
      <xdr:nvSpPr>
        <xdr:cNvPr id="77" name="Text Box 52">
          <a:extLst>
            <a:ext uri="{FF2B5EF4-FFF2-40B4-BE49-F238E27FC236}">
              <a16:creationId xmlns:a16="http://schemas.microsoft.com/office/drawing/2014/main" xmlns="" id="{D6D33897-8418-49DA-A134-C095000E4D19}"/>
            </a:ext>
          </a:extLst>
        </xdr:cNvPr>
        <xdr:cNvSpPr txBox="1">
          <a:spLocks noChangeArrowheads="1"/>
        </xdr:cNvSpPr>
      </xdr:nvSpPr>
      <xdr:spPr bwMode="auto">
        <a:xfrm>
          <a:off x="1885950" y="59340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30</xdr:row>
      <xdr:rowOff>28575</xdr:rowOff>
    </xdr:from>
    <xdr:to>
      <xdr:col>3</xdr:col>
      <xdr:colOff>180975</xdr:colOff>
      <xdr:row>30</xdr:row>
      <xdr:rowOff>161925</xdr:rowOff>
    </xdr:to>
    <xdr:sp macro="" textlink="">
      <xdr:nvSpPr>
        <xdr:cNvPr id="78" name="Text Box 53">
          <a:extLst>
            <a:ext uri="{FF2B5EF4-FFF2-40B4-BE49-F238E27FC236}">
              <a16:creationId xmlns:a16="http://schemas.microsoft.com/office/drawing/2014/main" xmlns="" id="{DB529818-4CE1-4836-98DC-88BE6654ADD4}"/>
            </a:ext>
          </a:extLst>
        </xdr:cNvPr>
        <xdr:cNvSpPr txBox="1">
          <a:spLocks noChangeArrowheads="1"/>
        </xdr:cNvSpPr>
      </xdr:nvSpPr>
      <xdr:spPr bwMode="auto">
        <a:xfrm>
          <a:off x="1885950" y="61055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23</xdr:row>
      <xdr:rowOff>28575</xdr:rowOff>
    </xdr:from>
    <xdr:to>
      <xdr:col>3</xdr:col>
      <xdr:colOff>180975</xdr:colOff>
      <xdr:row>23</xdr:row>
      <xdr:rowOff>161925</xdr:rowOff>
    </xdr:to>
    <xdr:sp macro="" textlink="">
      <xdr:nvSpPr>
        <xdr:cNvPr id="79" name="Text Box 57">
          <a:extLst>
            <a:ext uri="{FF2B5EF4-FFF2-40B4-BE49-F238E27FC236}">
              <a16:creationId xmlns:a16="http://schemas.microsoft.com/office/drawing/2014/main" xmlns="" id="{C9534858-3A28-4598-A129-CB8E91A86870}"/>
            </a:ext>
          </a:extLst>
        </xdr:cNvPr>
        <xdr:cNvSpPr txBox="1">
          <a:spLocks noChangeArrowheads="1"/>
        </xdr:cNvSpPr>
      </xdr:nvSpPr>
      <xdr:spPr bwMode="auto">
        <a:xfrm>
          <a:off x="1885950" y="4905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9</xdr:row>
      <xdr:rowOff>28575</xdr:rowOff>
    </xdr:from>
    <xdr:to>
      <xdr:col>3</xdr:col>
      <xdr:colOff>180975</xdr:colOff>
      <xdr:row>9</xdr:row>
      <xdr:rowOff>161925</xdr:rowOff>
    </xdr:to>
    <xdr:sp macro="" textlink="">
      <xdr:nvSpPr>
        <xdr:cNvPr id="80" name="Text Box 58">
          <a:extLst>
            <a:ext uri="{FF2B5EF4-FFF2-40B4-BE49-F238E27FC236}">
              <a16:creationId xmlns:a16="http://schemas.microsoft.com/office/drawing/2014/main" xmlns="" id="{235B7378-5A3E-4E51-BDBB-80E317402A0B}"/>
            </a:ext>
          </a:extLst>
        </xdr:cNvPr>
        <xdr:cNvSpPr txBox="1">
          <a:spLocks noChangeArrowheads="1"/>
        </xdr:cNvSpPr>
      </xdr:nvSpPr>
      <xdr:spPr bwMode="auto">
        <a:xfrm>
          <a:off x="1885950" y="25050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81" name="Text Box 59">
          <a:extLst>
            <a:ext uri="{FF2B5EF4-FFF2-40B4-BE49-F238E27FC236}">
              <a16:creationId xmlns:a16="http://schemas.microsoft.com/office/drawing/2014/main" xmlns="" id="{F694BBC9-F993-48A1-9295-411B71F14C7E}"/>
            </a:ext>
          </a:extLst>
        </xdr:cNvPr>
        <xdr:cNvSpPr txBox="1">
          <a:spLocks noChangeArrowheads="1"/>
        </xdr:cNvSpPr>
      </xdr:nvSpPr>
      <xdr:spPr bwMode="auto">
        <a:xfrm>
          <a:off x="1885950" y="2847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10</xdr:row>
      <xdr:rowOff>28575</xdr:rowOff>
    </xdr:from>
    <xdr:to>
      <xdr:col>3</xdr:col>
      <xdr:colOff>180975</xdr:colOff>
      <xdr:row>10</xdr:row>
      <xdr:rowOff>161925</xdr:rowOff>
    </xdr:to>
    <xdr:sp macro="" textlink="">
      <xdr:nvSpPr>
        <xdr:cNvPr id="82" name="Text Box 61">
          <a:extLst>
            <a:ext uri="{FF2B5EF4-FFF2-40B4-BE49-F238E27FC236}">
              <a16:creationId xmlns:a16="http://schemas.microsoft.com/office/drawing/2014/main" xmlns="" id="{05408811-E7D8-40EF-BB9F-CB07F639F7D1}"/>
            </a:ext>
          </a:extLst>
        </xdr:cNvPr>
        <xdr:cNvSpPr txBox="1">
          <a:spLocks noChangeArrowheads="1"/>
        </xdr:cNvSpPr>
      </xdr:nvSpPr>
      <xdr:spPr bwMode="auto">
        <a:xfrm>
          <a:off x="1885950" y="26765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83" name="Text Box 62">
          <a:extLst>
            <a:ext uri="{FF2B5EF4-FFF2-40B4-BE49-F238E27FC236}">
              <a16:creationId xmlns:a16="http://schemas.microsoft.com/office/drawing/2014/main" xmlns="" id="{185B253D-2555-4CBF-B378-272828678EB7}"/>
            </a:ext>
          </a:extLst>
        </xdr:cNvPr>
        <xdr:cNvSpPr txBox="1">
          <a:spLocks noChangeArrowheads="1"/>
        </xdr:cNvSpPr>
      </xdr:nvSpPr>
      <xdr:spPr bwMode="auto">
        <a:xfrm>
          <a:off x="1885950" y="31908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15</xdr:row>
      <xdr:rowOff>28575</xdr:rowOff>
    </xdr:from>
    <xdr:to>
      <xdr:col>3</xdr:col>
      <xdr:colOff>180975</xdr:colOff>
      <xdr:row>15</xdr:row>
      <xdr:rowOff>161925</xdr:rowOff>
    </xdr:to>
    <xdr:sp macro="" textlink="">
      <xdr:nvSpPr>
        <xdr:cNvPr id="84" name="Text Box 63">
          <a:extLst>
            <a:ext uri="{FF2B5EF4-FFF2-40B4-BE49-F238E27FC236}">
              <a16:creationId xmlns:a16="http://schemas.microsoft.com/office/drawing/2014/main" xmlns="" id="{0B064443-0F37-4F6C-8559-5DD319481AD7}"/>
            </a:ext>
          </a:extLst>
        </xdr:cNvPr>
        <xdr:cNvSpPr txBox="1">
          <a:spLocks noChangeArrowheads="1"/>
        </xdr:cNvSpPr>
      </xdr:nvSpPr>
      <xdr:spPr bwMode="auto">
        <a:xfrm>
          <a:off x="1885950" y="3533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17</xdr:row>
      <xdr:rowOff>28575</xdr:rowOff>
    </xdr:from>
    <xdr:to>
      <xdr:col>3</xdr:col>
      <xdr:colOff>180975</xdr:colOff>
      <xdr:row>17</xdr:row>
      <xdr:rowOff>161925</xdr:rowOff>
    </xdr:to>
    <xdr:sp macro="" textlink="">
      <xdr:nvSpPr>
        <xdr:cNvPr id="85" name="Text Box 64">
          <a:extLst>
            <a:ext uri="{FF2B5EF4-FFF2-40B4-BE49-F238E27FC236}">
              <a16:creationId xmlns:a16="http://schemas.microsoft.com/office/drawing/2014/main" xmlns="" id="{14EB093D-1547-4FE7-8B7D-D18B52951FDD}"/>
            </a:ext>
          </a:extLst>
        </xdr:cNvPr>
        <xdr:cNvSpPr txBox="1">
          <a:spLocks noChangeArrowheads="1"/>
        </xdr:cNvSpPr>
      </xdr:nvSpPr>
      <xdr:spPr bwMode="auto">
        <a:xfrm>
          <a:off x="1885950" y="38766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16</xdr:row>
      <xdr:rowOff>28575</xdr:rowOff>
    </xdr:from>
    <xdr:to>
      <xdr:col>3</xdr:col>
      <xdr:colOff>180975</xdr:colOff>
      <xdr:row>16</xdr:row>
      <xdr:rowOff>161925</xdr:rowOff>
    </xdr:to>
    <xdr:sp macro="" textlink="">
      <xdr:nvSpPr>
        <xdr:cNvPr id="86" name="Text Box 67">
          <a:extLst>
            <a:ext uri="{FF2B5EF4-FFF2-40B4-BE49-F238E27FC236}">
              <a16:creationId xmlns:a16="http://schemas.microsoft.com/office/drawing/2014/main" xmlns="" id="{3882F19C-E665-41A7-869C-13472BF98D4E}"/>
            </a:ext>
          </a:extLst>
        </xdr:cNvPr>
        <xdr:cNvSpPr txBox="1">
          <a:spLocks noChangeArrowheads="1"/>
        </xdr:cNvSpPr>
      </xdr:nvSpPr>
      <xdr:spPr bwMode="auto">
        <a:xfrm>
          <a:off x="1885950" y="37052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87" name="Text Box 68">
          <a:extLst>
            <a:ext uri="{FF2B5EF4-FFF2-40B4-BE49-F238E27FC236}">
              <a16:creationId xmlns:a16="http://schemas.microsoft.com/office/drawing/2014/main" xmlns="" id="{D86D4FD6-4227-4A7F-9F5F-459241F864CA}"/>
            </a:ext>
          </a:extLst>
        </xdr:cNvPr>
        <xdr:cNvSpPr txBox="1">
          <a:spLocks noChangeArrowheads="1"/>
        </xdr:cNvSpPr>
      </xdr:nvSpPr>
      <xdr:spPr bwMode="auto">
        <a:xfrm>
          <a:off x="1885950" y="30194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19</xdr:row>
      <xdr:rowOff>28575</xdr:rowOff>
    </xdr:from>
    <xdr:to>
      <xdr:col>3</xdr:col>
      <xdr:colOff>180975</xdr:colOff>
      <xdr:row>19</xdr:row>
      <xdr:rowOff>161925</xdr:rowOff>
    </xdr:to>
    <xdr:sp macro="" textlink="">
      <xdr:nvSpPr>
        <xdr:cNvPr id="88" name="Text Box 72">
          <a:extLst>
            <a:ext uri="{FF2B5EF4-FFF2-40B4-BE49-F238E27FC236}">
              <a16:creationId xmlns:a16="http://schemas.microsoft.com/office/drawing/2014/main" xmlns="" id="{E51B8602-9449-44C5-87BD-0CD5DB02751C}"/>
            </a:ext>
          </a:extLst>
        </xdr:cNvPr>
        <xdr:cNvSpPr txBox="1">
          <a:spLocks noChangeArrowheads="1"/>
        </xdr:cNvSpPr>
      </xdr:nvSpPr>
      <xdr:spPr bwMode="auto">
        <a:xfrm>
          <a:off x="1885950" y="4219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20</xdr:row>
      <xdr:rowOff>28575</xdr:rowOff>
    </xdr:from>
    <xdr:to>
      <xdr:col>3</xdr:col>
      <xdr:colOff>180975</xdr:colOff>
      <xdr:row>20</xdr:row>
      <xdr:rowOff>161925</xdr:rowOff>
    </xdr:to>
    <xdr:sp macro="" textlink="">
      <xdr:nvSpPr>
        <xdr:cNvPr id="89" name="Text Box 75">
          <a:extLst>
            <a:ext uri="{FF2B5EF4-FFF2-40B4-BE49-F238E27FC236}">
              <a16:creationId xmlns:a16="http://schemas.microsoft.com/office/drawing/2014/main" xmlns="" id="{4D5075FB-7786-4C1F-AC19-1334E02C4D22}"/>
            </a:ext>
          </a:extLst>
        </xdr:cNvPr>
        <xdr:cNvSpPr txBox="1">
          <a:spLocks noChangeArrowheads="1"/>
        </xdr:cNvSpPr>
      </xdr:nvSpPr>
      <xdr:spPr bwMode="auto">
        <a:xfrm>
          <a:off x="1885950" y="43910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32</xdr:row>
      <xdr:rowOff>28575</xdr:rowOff>
    </xdr:from>
    <xdr:to>
      <xdr:col>3</xdr:col>
      <xdr:colOff>180975</xdr:colOff>
      <xdr:row>32</xdr:row>
      <xdr:rowOff>161925</xdr:rowOff>
    </xdr:to>
    <xdr:sp macro="" textlink="">
      <xdr:nvSpPr>
        <xdr:cNvPr id="90" name="Text Box 80">
          <a:extLst>
            <a:ext uri="{FF2B5EF4-FFF2-40B4-BE49-F238E27FC236}">
              <a16:creationId xmlns:a16="http://schemas.microsoft.com/office/drawing/2014/main" xmlns="" id="{5AFE231B-29F6-4916-B198-454FBE5BD9E0}"/>
            </a:ext>
          </a:extLst>
        </xdr:cNvPr>
        <xdr:cNvSpPr txBox="1">
          <a:spLocks noChangeArrowheads="1"/>
        </xdr:cNvSpPr>
      </xdr:nvSpPr>
      <xdr:spPr bwMode="auto">
        <a:xfrm>
          <a:off x="1885950" y="64389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43</xdr:row>
      <xdr:rowOff>28575</xdr:rowOff>
    </xdr:from>
    <xdr:to>
      <xdr:col>3</xdr:col>
      <xdr:colOff>180975</xdr:colOff>
      <xdr:row>43</xdr:row>
      <xdr:rowOff>161925</xdr:rowOff>
    </xdr:to>
    <xdr:sp macro="" textlink="">
      <xdr:nvSpPr>
        <xdr:cNvPr id="91" name="Text Box 82">
          <a:extLst>
            <a:ext uri="{FF2B5EF4-FFF2-40B4-BE49-F238E27FC236}">
              <a16:creationId xmlns:a16="http://schemas.microsoft.com/office/drawing/2014/main" xmlns="" id="{D510FF83-3994-41AC-BD50-B64B7B37B1A5}"/>
            </a:ext>
          </a:extLst>
        </xdr:cNvPr>
        <xdr:cNvSpPr txBox="1">
          <a:spLocks noChangeArrowheads="1"/>
        </xdr:cNvSpPr>
      </xdr:nvSpPr>
      <xdr:spPr bwMode="auto">
        <a:xfrm>
          <a:off x="1885950" y="83153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14</xdr:row>
      <xdr:rowOff>28575</xdr:rowOff>
    </xdr:from>
    <xdr:to>
      <xdr:col>3</xdr:col>
      <xdr:colOff>180975</xdr:colOff>
      <xdr:row>14</xdr:row>
      <xdr:rowOff>161925</xdr:rowOff>
    </xdr:to>
    <xdr:sp macro="" textlink="">
      <xdr:nvSpPr>
        <xdr:cNvPr id="92" name="Text Box 85">
          <a:extLst>
            <a:ext uri="{FF2B5EF4-FFF2-40B4-BE49-F238E27FC236}">
              <a16:creationId xmlns:a16="http://schemas.microsoft.com/office/drawing/2014/main" xmlns="" id="{57DD5F1F-9757-4201-A1AB-22646A7F2CFE}"/>
            </a:ext>
          </a:extLst>
        </xdr:cNvPr>
        <xdr:cNvSpPr txBox="1">
          <a:spLocks noChangeArrowheads="1"/>
        </xdr:cNvSpPr>
      </xdr:nvSpPr>
      <xdr:spPr bwMode="auto">
        <a:xfrm>
          <a:off x="1885950" y="33623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36</xdr:row>
      <xdr:rowOff>28575</xdr:rowOff>
    </xdr:from>
    <xdr:to>
      <xdr:col>3</xdr:col>
      <xdr:colOff>180975</xdr:colOff>
      <xdr:row>36</xdr:row>
      <xdr:rowOff>161925</xdr:rowOff>
    </xdr:to>
    <xdr:sp macro="" textlink="">
      <xdr:nvSpPr>
        <xdr:cNvPr id="93" name="Text Box 86">
          <a:extLst>
            <a:ext uri="{FF2B5EF4-FFF2-40B4-BE49-F238E27FC236}">
              <a16:creationId xmlns:a16="http://schemas.microsoft.com/office/drawing/2014/main" xmlns="" id="{AC4C989A-9855-4993-A4E4-A1D6669BF85C}"/>
            </a:ext>
          </a:extLst>
        </xdr:cNvPr>
        <xdr:cNvSpPr txBox="1">
          <a:spLocks noChangeArrowheads="1"/>
        </xdr:cNvSpPr>
      </xdr:nvSpPr>
      <xdr:spPr bwMode="auto">
        <a:xfrm>
          <a:off x="1885950" y="7115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28575</xdr:rowOff>
    </xdr:from>
    <xdr:to>
      <xdr:col>3</xdr:col>
      <xdr:colOff>180975</xdr:colOff>
      <xdr:row>37</xdr:row>
      <xdr:rowOff>161925</xdr:rowOff>
    </xdr:to>
    <xdr:sp macro="" textlink="">
      <xdr:nvSpPr>
        <xdr:cNvPr id="94" name="Text Box 87">
          <a:extLst>
            <a:ext uri="{FF2B5EF4-FFF2-40B4-BE49-F238E27FC236}">
              <a16:creationId xmlns:a16="http://schemas.microsoft.com/office/drawing/2014/main" xmlns="" id="{89C8998A-BE7E-4247-997F-8E7D5FA84387}"/>
            </a:ext>
          </a:extLst>
        </xdr:cNvPr>
        <xdr:cNvSpPr txBox="1">
          <a:spLocks noChangeArrowheads="1"/>
        </xdr:cNvSpPr>
      </xdr:nvSpPr>
      <xdr:spPr bwMode="auto">
        <a:xfrm>
          <a:off x="1885950" y="72866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38</xdr:row>
      <xdr:rowOff>28575</xdr:rowOff>
    </xdr:from>
    <xdr:to>
      <xdr:col>3</xdr:col>
      <xdr:colOff>180975</xdr:colOff>
      <xdr:row>38</xdr:row>
      <xdr:rowOff>161925</xdr:rowOff>
    </xdr:to>
    <xdr:sp macro="" textlink="">
      <xdr:nvSpPr>
        <xdr:cNvPr id="95" name="Text Box 88">
          <a:extLst>
            <a:ext uri="{FF2B5EF4-FFF2-40B4-BE49-F238E27FC236}">
              <a16:creationId xmlns:a16="http://schemas.microsoft.com/office/drawing/2014/main" xmlns="" id="{B789DCE4-193E-4A4E-9586-0BA27368E935}"/>
            </a:ext>
          </a:extLst>
        </xdr:cNvPr>
        <xdr:cNvSpPr txBox="1">
          <a:spLocks noChangeArrowheads="1"/>
        </xdr:cNvSpPr>
      </xdr:nvSpPr>
      <xdr:spPr bwMode="auto">
        <a:xfrm>
          <a:off x="1885950" y="74580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39</xdr:row>
      <xdr:rowOff>28575</xdr:rowOff>
    </xdr:from>
    <xdr:to>
      <xdr:col>3</xdr:col>
      <xdr:colOff>180975</xdr:colOff>
      <xdr:row>39</xdr:row>
      <xdr:rowOff>161925</xdr:rowOff>
    </xdr:to>
    <xdr:sp macro="" textlink="">
      <xdr:nvSpPr>
        <xdr:cNvPr id="96" name="Text Box 89">
          <a:extLst>
            <a:ext uri="{FF2B5EF4-FFF2-40B4-BE49-F238E27FC236}">
              <a16:creationId xmlns:a16="http://schemas.microsoft.com/office/drawing/2014/main" xmlns="" id="{55682886-1E13-4D94-A0DC-44AB335E7E11}"/>
            </a:ext>
          </a:extLst>
        </xdr:cNvPr>
        <xdr:cNvSpPr txBox="1">
          <a:spLocks noChangeArrowheads="1"/>
        </xdr:cNvSpPr>
      </xdr:nvSpPr>
      <xdr:spPr bwMode="auto">
        <a:xfrm>
          <a:off x="1885950" y="76295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40</xdr:row>
      <xdr:rowOff>28575</xdr:rowOff>
    </xdr:from>
    <xdr:to>
      <xdr:col>3</xdr:col>
      <xdr:colOff>180975</xdr:colOff>
      <xdr:row>40</xdr:row>
      <xdr:rowOff>161925</xdr:rowOff>
    </xdr:to>
    <xdr:sp macro="" textlink="">
      <xdr:nvSpPr>
        <xdr:cNvPr id="97" name="Text Box 90">
          <a:extLst>
            <a:ext uri="{FF2B5EF4-FFF2-40B4-BE49-F238E27FC236}">
              <a16:creationId xmlns:a16="http://schemas.microsoft.com/office/drawing/2014/main" xmlns="" id="{B5B6923C-6291-464A-8EAC-D18808C13F9C}"/>
            </a:ext>
          </a:extLst>
        </xdr:cNvPr>
        <xdr:cNvSpPr txBox="1">
          <a:spLocks noChangeArrowheads="1"/>
        </xdr:cNvSpPr>
      </xdr:nvSpPr>
      <xdr:spPr bwMode="auto">
        <a:xfrm>
          <a:off x="1885950" y="7800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41</xdr:row>
      <xdr:rowOff>28575</xdr:rowOff>
    </xdr:from>
    <xdr:to>
      <xdr:col>3</xdr:col>
      <xdr:colOff>180975</xdr:colOff>
      <xdr:row>41</xdr:row>
      <xdr:rowOff>161925</xdr:rowOff>
    </xdr:to>
    <xdr:sp macro="" textlink="">
      <xdr:nvSpPr>
        <xdr:cNvPr id="98" name="Text Box 91">
          <a:extLst>
            <a:ext uri="{FF2B5EF4-FFF2-40B4-BE49-F238E27FC236}">
              <a16:creationId xmlns:a16="http://schemas.microsoft.com/office/drawing/2014/main" xmlns="" id="{1F3EEDBC-9E63-45D3-9FBA-F48401FD205E}"/>
            </a:ext>
          </a:extLst>
        </xdr:cNvPr>
        <xdr:cNvSpPr txBox="1">
          <a:spLocks noChangeArrowheads="1"/>
        </xdr:cNvSpPr>
      </xdr:nvSpPr>
      <xdr:spPr bwMode="auto">
        <a:xfrm>
          <a:off x="1885950" y="79724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42</xdr:row>
      <xdr:rowOff>28575</xdr:rowOff>
    </xdr:from>
    <xdr:to>
      <xdr:col>3</xdr:col>
      <xdr:colOff>180975</xdr:colOff>
      <xdr:row>42</xdr:row>
      <xdr:rowOff>161925</xdr:rowOff>
    </xdr:to>
    <xdr:sp macro="" textlink="">
      <xdr:nvSpPr>
        <xdr:cNvPr id="99" name="Text Box 92">
          <a:extLst>
            <a:ext uri="{FF2B5EF4-FFF2-40B4-BE49-F238E27FC236}">
              <a16:creationId xmlns:a16="http://schemas.microsoft.com/office/drawing/2014/main" xmlns="" id="{2E6172C3-7285-4077-8EC8-7DCAE973971D}"/>
            </a:ext>
          </a:extLst>
        </xdr:cNvPr>
        <xdr:cNvSpPr txBox="1">
          <a:spLocks noChangeArrowheads="1"/>
        </xdr:cNvSpPr>
      </xdr:nvSpPr>
      <xdr:spPr bwMode="auto">
        <a:xfrm>
          <a:off x="1885950" y="81438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21</xdr:row>
      <xdr:rowOff>28575</xdr:rowOff>
    </xdr:from>
    <xdr:to>
      <xdr:col>3</xdr:col>
      <xdr:colOff>180975</xdr:colOff>
      <xdr:row>21</xdr:row>
      <xdr:rowOff>161925</xdr:rowOff>
    </xdr:to>
    <xdr:sp macro="" textlink="">
      <xdr:nvSpPr>
        <xdr:cNvPr id="100" name="Text Box 76">
          <a:extLst>
            <a:ext uri="{FF2B5EF4-FFF2-40B4-BE49-F238E27FC236}">
              <a16:creationId xmlns:a16="http://schemas.microsoft.com/office/drawing/2014/main" xmlns="" id="{7316C106-93A7-4872-8248-8E7BF3E6BA85}"/>
            </a:ext>
          </a:extLst>
        </xdr:cNvPr>
        <xdr:cNvSpPr txBox="1">
          <a:spLocks noChangeArrowheads="1"/>
        </xdr:cNvSpPr>
      </xdr:nvSpPr>
      <xdr:spPr bwMode="auto">
        <a:xfrm>
          <a:off x="1885950" y="45624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22</xdr:row>
      <xdr:rowOff>28575</xdr:rowOff>
    </xdr:from>
    <xdr:to>
      <xdr:col>3</xdr:col>
      <xdr:colOff>180975</xdr:colOff>
      <xdr:row>22</xdr:row>
      <xdr:rowOff>161925</xdr:rowOff>
    </xdr:to>
    <xdr:sp macro="" textlink="">
      <xdr:nvSpPr>
        <xdr:cNvPr id="101" name="Text Box 76">
          <a:extLst>
            <a:ext uri="{FF2B5EF4-FFF2-40B4-BE49-F238E27FC236}">
              <a16:creationId xmlns:a16="http://schemas.microsoft.com/office/drawing/2014/main" xmlns="" id="{84DF68F9-4C5D-4EB7-8BFF-5054E294BE05}"/>
            </a:ext>
          </a:extLst>
        </xdr:cNvPr>
        <xdr:cNvSpPr txBox="1">
          <a:spLocks noChangeArrowheads="1"/>
        </xdr:cNvSpPr>
      </xdr:nvSpPr>
      <xdr:spPr bwMode="auto">
        <a:xfrm>
          <a:off x="1885950" y="47339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17</xdr:row>
      <xdr:rowOff>28575</xdr:rowOff>
    </xdr:from>
    <xdr:to>
      <xdr:col>3</xdr:col>
      <xdr:colOff>180975</xdr:colOff>
      <xdr:row>17</xdr:row>
      <xdr:rowOff>161925</xdr:rowOff>
    </xdr:to>
    <xdr:sp macro="" textlink="">
      <xdr:nvSpPr>
        <xdr:cNvPr id="102" name="Text Box 64">
          <a:extLst>
            <a:ext uri="{FF2B5EF4-FFF2-40B4-BE49-F238E27FC236}">
              <a16:creationId xmlns:a16="http://schemas.microsoft.com/office/drawing/2014/main" xmlns="" id="{03883265-814D-47BE-95E4-AEDDCB6CF2C9}"/>
            </a:ext>
          </a:extLst>
        </xdr:cNvPr>
        <xdr:cNvSpPr txBox="1">
          <a:spLocks noChangeArrowheads="1"/>
        </xdr:cNvSpPr>
      </xdr:nvSpPr>
      <xdr:spPr bwMode="auto">
        <a:xfrm>
          <a:off x="1885950" y="38766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16</xdr:row>
      <xdr:rowOff>28575</xdr:rowOff>
    </xdr:from>
    <xdr:to>
      <xdr:col>3</xdr:col>
      <xdr:colOff>180975</xdr:colOff>
      <xdr:row>16</xdr:row>
      <xdr:rowOff>161925</xdr:rowOff>
    </xdr:to>
    <xdr:sp macro="" textlink="">
      <xdr:nvSpPr>
        <xdr:cNvPr id="103" name="Text Box 67">
          <a:extLst>
            <a:ext uri="{FF2B5EF4-FFF2-40B4-BE49-F238E27FC236}">
              <a16:creationId xmlns:a16="http://schemas.microsoft.com/office/drawing/2014/main" xmlns="" id="{4A24598A-13CF-4B8D-8D7B-2E7E1146923D}"/>
            </a:ext>
          </a:extLst>
        </xdr:cNvPr>
        <xdr:cNvSpPr txBox="1">
          <a:spLocks noChangeArrowheads="1"/>
        </xdr:cNvSpPr>
      </xdr:nvSpPr>
      <xdr:spPr bwMode="auto">
        <a:xfrm>
          <a:off x="1885950" y="37052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editAs="oneCell">
    <xdr:from>
      <xdr:col>3</xdr:col>
      <xdr:colOff>0</xdr:colOff>
      <xdr:row>16</xdr:row>
      <xdr:rowOff>0</xdr:rowOff>
    </xdr:from>
    <xdr:to>
      <xdr:col>3</xdr:col>
      <xdr:colOff>9525</xdr:colOff>
      <xdr:row>16</xdr:row>
      <xdr:rowOff>9525</xdr:rowOff>
    </xdr:to>
    <xdr:pic>
      <xdr:nvPicPr>
        <xdr:cNvPr id="104" name="Picture 78">
          <a:extLst>
            <a:ext uri="{FF2B5EF4-FFF2-40B4-BE49-F238E27FC236}">
              <a16:creationId xmlns:a16="http://schemas.microsoft.com/office/drawing/2014/main" xmlns="" id="{637B3383-07E1-4792-A7A0-8BADE3F929D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57375" y="3676650"/>
          <a:ext cx="9525" cy="9525"/>
        </a:xfrm>
        <a:prstGeom prst="rect">
          <a:avLst/>
        </a:prstGeom>
        <a:noFill/>
        <a:ln w="1">
          <a:noFill/>
          <a:miter lim="800000"/>
          <a:headEnd/>
          <a:tailEnd/>
        </a:ln>
      </xdr:spPr>
    </xdr:pic>
    <xdr:clientData/>
  </xdr:twoCellAnchor>
  <xdr:twoCellAnchor>
    <xdr:from>
      <xdr:col>3</xdr:col>
      <xdr:colOff>28575</xdr:colOff>
      <xdr:row>24</xdr:row>
      <xdr:rowOff>28575</xdr:rowOff>
    </xdr:from>
    <xdr:to>
      <xdr:col>3</xdr:col>
      <xdr:colOff>180975</xdr:colOff>
      <xdr:row>24</xdr:row>
      <xdr:rowOff>161925</xdr:rowOff>
    </xdr:to>
    <xdr:sp macro="" textlink="">
      <xdr:nvSpPr>
        <xdr:cNvPr id="105" name="Text Box 47">
          <a:extLst>
            <a:ext uri="{FF2B5EF4-FFF2-40B4-BE49-F238E27FC236}">
              <a16:creationId xmlns:a16="http://schemas.microsoft.com/office/drawing/2014/main" xmlns="" id="{9AEFF3D6-383D-45CE-8399-2BBA792A126E}"/>
            </a:ext>
          </a:extLst>
        </xdr:cNvPr>
        <xdr:cNvSpPr txBox="1">
          <a:spLocks noChangeArrowheads="1"/>
        </xdr:cNvSpPr>
      </xdr:nvSpPr>
      <xdr:spPr bwMode="auto">
        <a:xfrm>
          <a:off x="1885950" y="50768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24</xdr:row>
      <xdr:rowOff>28575</xdr:rowOff>
    </xdr:from>
    <xdr:to>
      <xdr:col>3</xdr:col>
      <xdr:colOff>180975</xdr:colOff>
      <xdr:row>24</xdr:row>
      <xdr:rowOff>161925</xdr:rowOff>
    </xdr:to>
    <xdr:sp macro="" textlink="">
      <xdr:nvSpPr>
        <xdr:cNvPr id="106" name="Text Box 57">
          <a:extLst>
            <a:ext uri="{FF2B5EF4-FFF2-40B4-BE49-F238E27FC236}">
              <a16:creationId xmlns:a16="http://schemas.microsoft.com/office/drawing/2014/main" xmlns="" id="{A87581FC-606A-4035-B757-F874AFBA3B72}"/>
            </a:ext>
          </a:extLst>
        </xdr:cNvPr>
        <xdr:cNvSpPr txBox="1">
          <a:spLocks noChangeArrowheads="1"/>
        </xdr:cNvSpPr>
      </xdr:nvSpPr>
      <xdr:spPr bwMode="auto">
        <a:xfrm>
          <a:off x="1885950" y="50768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9</xdr:row>
      <xdr:rowOff>28575</xdr:rowOff>
    </xdr:from>
    <xdr:to>
      <xdr:col>3</xdr:col>
      <xdr:colOff>180975</xdr:colOff>
      <xdr:row>9</xdr:row>
      <xdr:rowOff>161925</xdr:rowOff>
    </xdr:to>
    <xdr:sp macro="" textlink="">
      <xdr:nvSpPr>
        <xdr:cNvPr id="107" name="Text Box 58">
          <a:extLst>
            <a:ext uri="{FF2B5EF4-FFF2-40B4-BE49-F238E27FC236}">
              <a16:creationId xmlns:a16="http://schemas.microsoft.com/office/drawing/2014/main" xmlns="" id="{31092D8A-1790-4F62-AEC5-BAEC8BE4A6D9}"/>
            </a:ext>
          </a:extLst>
        </xdr:cNvPr>
        <xdr:cNvSpPr txBox="1">
          <a:spLocks noChangeArrowheads="1"/>
        </xdr:cNvSpPr>
      </xdr:nvSpPr>
      <xdr:spPr bwMode="auto">
        <a:xfrm>
          <a:off x="1885950" y="25050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108" name="Text Box 59">
          <a:extLst>
            <a:ext uri="{FF2B5EF4-FFF2-40B4-BE49-F238E27FC236}">
              <a16:creationId xmlns:a16="http://schemas.microsoft.com/office/drawing/2014/main" xmlns="" id="{0060FD92-7B28-4608-AF1D-CD003B94646A}"/>
            </a:ext>
          </a:extLst>
        </xdr:cNvPr>
        <xdr:cNvSpPr txBox="1">
          <a:spLocks noChangeArrowheads="1"/>
        </xdr:cNvSpPr>
      </xdr:nvSpPr>
      <xdr:spPr bwMode="auto">
        <a:xfrm>
          <a:off x="1885950" y="2847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10</xdr:row>
      <xdr:rowOff>28575</xdr:rowOff>
    </xdr:from>
    <xdr:to>
      <xdr:col>3</xdr:col>
      <xdr:colOff>180975</xdr:colOff>
      <xdr:row>10</xdr:row>
      <xdr:rowOff>161925</xdr:rowOff>
    </xdr:to>
    <xdr:sp macro="" textlink="">
      <xdr:nvSpPr>
        <xdr:cNvPr id="109" name="Text Box 61">
          <a:extLst>
            <a:ext uri="{FF2B5EF4-FFF2-40B4-BE49-F238E27FC236}">
              <a16:creationId xmlns:a16="http://schemas.microsoft.com/office/drawing/2014/main" xmlns="" id="{F94BA821-31E9-406F-860B-F8B872AD3D7B}"/>
            </a:ext>
          </a:extLst>
        </xdr:cNvPr>
        <xdr:cNvSpPr txBox="1">
          <a:spLocks noChangeArrowheads="1"/>
        </xdr:cNvSpPr>
      </xdr:nvSpPr>
      <xdr:spPr bwMode="auto">
        <a:xfrm>
          <a:off x="1885950" y="26765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110" name="Text Box 62">
          <a:extLst>
            <a:ext uri="{FF2B5EF4-FFF2-40B4-BE49-F238E27FC236}">
              <a16:creationId xmlns:a16="http://schemas.microsoft.com/office/drawing/2014/main" xmlns="" id="{D6803AED-E5F3-43FB-85B0-C4EDDDCDBB43}"/>
            </a:ext>
          </a:extLst>
        </xdr:cNvPr>
        <xdr:cNvSpPr txBox="1">
          <a:spLocks noChangeArrowheads="1"/>
        </xdr:cNvSpPr>
      </xdr:nvSpPr>
      <xdr:spPr bwMode="auto">
        <a:xfrm>
          <a:off x="1885950" y="31908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15</xdr:row>
      <xdr:rowOff>28575</xdr:rowOff>
    </xdr:from>
    <xdr:to>
      <xdr:col>3</xdr:col>
      <xdr:colOff>180975</xdr:colOff>
      <xdr:row>15</xdr:row>
      <xdr:rowOff>161925</xdr:rowOff>
    </xdr:to>
    <xdr:sp macro="" textlink="">
      <xdr:nvSpPr>
        <xdr:cNvPr id="111" name="Text Box 63">
          <a:extLst>
            <a:ext uri="{FF2B5EF4-FFF2-40B4-BE49-F238E27FC236}">
              <a16:creationId xmlns:a16="http://schemas.microsoft.com/office/drawing/2014/main" xmlns="" id="{AB625015-E811-4820-BBE3-01A7F06F3573}"/>
            </a:ext>
          </a:extLst>
        </xdr:cNvPr>
        <xdr:cNvSpPr txBox="1">
          <a:spLocks noChangeArrowheads="1"/>
        </xdr:cNvSpPr>
      </xdr:nvSpPr>
      <xdr:spPr bwMode="auto">
        <a:xfrm>
          <a:off x="1885950" y="3533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16</xdr:row>
      <xdr:rowOff>28575</xdr:rowOff>
    </xdr:from>
    <xdr:to>
      <xdr:col>3</xdr:col>
      <xdr:colOff>180975</xdr:colOff>
      <xdr:row>16</xdr:row>
      <xdr:rowOff>161925</xdr:rowOff>
    </xdr:to>
    <xdr:sp macro="" textlink="">
      <xdr:nvSpPr>
        <xdr:cNvPr id="112" name="Text Box 67">
          <a:extLst>
            <a:ext uri="{FF2B5EF4-FFF2-40B4-BE49-F238E27FC236}">
              <a16:creationId xmlns:a16="http://schemas.microsoft.com/office/drawing/2014/main" xmlns="" id="{50472241-E7E3-4095-8F5F-9BDD0737350B}"/>
            </a:ext>
          </a:extLst>
        </xdr:cNvPr>
        <xdr:cNvSpPr txBox="1">
          <a:spLocks noChangeArrowheads="1"/>
        </xdr:cNvSpPr>
      </xdr:nvSpPr>
      <xdr:spPr bwMode="auto">
        <a:xfrm>
          <a:off x="1885950" y="37052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113" name="Text Box 68">
          <a:extLst>
            <a:ext uri="{FF2B5EF4-FFF2-40B4-BE49-F238E27FC236}">
              <a16:creationId xmlns:a16="http://schemas.microsoft.com/office/drawing/2014/main" xmlns="" id="{17CE41A9-7F7E-41E1-A7AE-6D8653B161F3}"/>
            </a:ext>
          </a:extLst>
        </xdr:cNvPr>
        <xdr:cNvSpPr txBox="1">
          <a:spLocks noChangeArrowheads="1"/>
        </xdr:cNvSpPr>
      </xdr:nvSpPr>
      <xdr:spPr bwMode="auto">
        <a:xfrm>
          <a:off x="1885950" y="30194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14</xdr:row>
      <xdr:rowOff>28575</xdr:rowOff>
    </xdr:from>
    <xdr:to>
      <xdr:col>3</xdr:col>
      <xdr:colOff>180975</xdr:colOff>
      <xdr:row>14</xdr:row>
      <xdr:rowOff>161925</xdr:rowOff>
    </xdr:to>
    <xdr:sp macro="" textlink="">
      <xdr:nvSpPr>
        <xdr:cNvPr id="114" name="Text Box 85">
          <a:extLst>
            <a:ext uri="{FF2B5EF4-FFF2-40B4-BE49-F238E27FC236}">
              <a16:creationId xmlns:a16="http://schemas.microsoft.com/office/drawing/2014/main" xmlns="" id="{553A1388-9D74-4436-A880-DB6B814C29C7}"/>
            </a:ext>
          </a:extLst>
        </xdr:cNvPr>
        <xdr:cNvSpPr txBox="1">
          <a:spLocks noChangeArrowheads="1"/>
        </xdr:cNvSpPr>
      </xdr:nvSpPr>
      <xdr:spPr bwMode="auto">
        <a:xfrm>
          <a:off x="1885950" y="33623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16</xdr:row>
      <xdr:rowOff>28575</xdr:rowOff>
    </xdr:from>
    <xdr:to>
      <xdr:col>3</xdr:col>
      <xdr:colOff>180975</xdr:colOff>
      <xdr:row>16</xdr:row>
      <xdr:rowOff>161925</xdr:rowOff>
    </xdr:to>
    <xdr:sp macro="" textlink="">
      <xdr:nvSpPr>
        <xdr:cNvPr id="115" name="Text Box 67">
          <a:extLst>
            <a:ext uri="{FF2B5EF4-FFF2-40B4-BE49-F238E27FC236}">
              <a16:creationId xmlns:a16="http://schemas.microsoft.com/office/drawing/2014/main" xmlns="" id="{D19D4D33-3D18-4DAC-90D7-46B966C6C03C}"/>
            </a:ext>
          </a:extLst>
        </xdr:cNvPr>
        <xdr:cNvSpPr txBox="1">
          <a:spLocks noChangeArrowheads="1"/>
        </xdr:cNvSpPr>
      </xdr:nvSpPr>
      <xdr:spPr bwMode="auto">
        <a:xfrm>
          <a:off x="1885950" y="37052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editAs="oneCell">
    <xdr:from>
      <xdr:col>3</xdr:col>
      <xdr:colOff>0</xdr:colOff>
      <xdr:row>16</xdr:row>
      <xdr:rowOff>0</xdr:rowOff>
    </xdr:from>
    <xdr:to>
      <xdr:col>3</xdr:col>
      <xdr:colOff>9525</xdr:colOff>
      <xdr:row>16</xdr:row>
      <xdr:rowOff>9525</xdr:rowOff>
    </xdr:to>
    <xdr:pic>
      <xdr:nvPicPr>
        <xdr:cNvPr id="116" name="Picture 78">
          <a:extLst>
            <a:ext uri="{FF2B5EF4-FFF2-40B4-BE49-F238E27FC236}">
              <a16:creationId xmlns:a16="http://schemas.microsoft.com/office/drawing/2014/main" xmlns="" id="{2CAB1F68-B3CC-4E56-A790-8ED07BF25323}"/>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857375" y="3676650"/>
          <a:ext cx="9525" cy="9525"/>
        </a:xfrm>
        <a:prstGeom prst="rect">
          <a:avLst/>
        </a:prstGeom>
        <a:noFill/>
        <a:ln w="1">
          <a:noFill/>
          <a:miter lim="800000"/>
          <a:headEnd/>
          <a:tailEnd/>
        </a:ln>
      </xdr:spPr>
    </xdr:pic>
    <xdr:clientData/>
  </xdr:twoCellAnchor>
  <xdr:oneCellAnchor>
    <xdr:from>
      <xdr:col>20</xdr:col>
      <xdr:colOff>374276</xdr:colOff>
      <xdr:row>3</xdr:row>
      <xdr:rowOff>252693</xdr:rowOff>
    </xdr:from>
    <xdr:ext cx="190821" cy="218586"/>
    <xdr:sp macro="" textlink="">
      <xdr:nvSpPr>
        <xdr:cNvPr id="117" name="Text Box 9">
          <a:extLst>
            <a:ext uri="{FF2B5EF4-FFF2-40B4-BE49-F238E27FC236}">
              <a16:creationId xmlns:a16="http://schemas.microsoft.com/office/drawing/2014/main" xmlns="" id="{1813A142-E3BC-42AF-94A9-4F3B3435F5CF}"/>
            </a:ext>
          </a:extLst>
        </xdr:cNvPr>
        <xdr:cNvSpPr txBox="1">
          <a:spLocks noChangeArrowheads="1"/>
        </xdr:cNvSpPr>
      </xdr:nvSpPr>
      <xdr:spPr bwMode="auto">
        <a:xfrm>
          <a:off x="12280526" y="1519518"/>
          <a:ext cx="190821" cy="218586"/>
        </a:xfrm>
        <a:prstGeom prst="rect">
          <a:avLst/>
        </a:prstGeom>
        <a:solidFill>
          <a:schemeClr val="accent5">
            <a:lumMod val="20000"/>
            <a:lumOff val="80000"/>
          </a:schemeClr>
        </a:solidFill>
        <a:ln w="9525">
          <a:noFill/>
          <a:miter lim="800000"/>
          <a:headEnd/>
          <a:tailEnd/>
        </a:ln>
      </xdr:spPr>
      <xdr:txBody>
        <a:bodyPr vertOverflow="clip" wrap="none" lIns="36576" tIns="18288" rIns="0" bIns="0" anchor="t" upright="1">
          <a:spAutoFit/>
        </a:bodyPr>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oneCellAnchor>
  <xdr:twoCellAnchor>
    <xdr:from>
      <xdr:col>3</xdr:col>
      <xdr:colOff>28575</xdr:colOff>
      <xdr:row>23</xdr:row>
      <xdr:rowOff>28575</xdr:rowOff>
    </xdr:from>
    <xdr:to>
      <xdr:col>3</xdr:col>
      <xdr:colOff>180975</xdr:colOff>
      <xdr:row>23</xdr:row>
      <xdr:rowOff>161925</xdr:rowOff>
    </xdr:to>
    <xdr:sp macro="" textlink="">
      <xdr:nvSpPr>
        <xdr:cNvPr id="118" name="Text Box 47">
          <a:extLst>
            <a:ext uri="{FF2B5EF4-FFF2-40B4-BE49-F238E27FC236}">
              <a16:creationId xmlns:a16="http://schemas.microsoft.com/office/drawing/2014/main" xmlns="" id="{6451798C-5948-478D-BB7D-3783900D8232}"/>
            </a:ext>
          </a:extLst>
        </xdr:cNvPr>
        <xdr:cNvSpPr txBox="1">
          <a:spLocks noChangeArrowheads="1"/>
        </xdr:cNvSpPr>
      </xdr:nvSpPr>
      <xdr:spPr bwMode="auto">
        <a:xfrm>
          <a:off x="1885950" y="4905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23</xdr:row>
      <xdr:rowOff>28575</xdr:rowOff>
    </xdr:from>
    <xdr:to>
      <xdr:col>3</xdr:col>
      <xdr:colOff>180975</xdr:colOff>
      <xdr:row>23</xdr:row>
      <xdr:rowOff>161925</xdr:rowOff>
    </xdr:to>
    <xdr:sp macro="" textlink="">
      <xdr:nvSpPr>
        <xdr:cNvPr id="119" name="Text Box 57">
          <a:extLst>
            <a:ext uri="{FF2B5EF4-FFF2-40B4-BE49-F238E27FC236}">
              <a16:creationId xmlns:a16="http://schemas.microsoft.com/office/drawing/2014/main" xmlns="" id="{7AFA48EE-8D6F-406F-87E9-9E2B9E0ABDE0}"/>
            </a:ext>
          </a:extLst>
        </xdr:cNvPr>
        <xdr:cNvSpPr txBox="1">
          <a:spLocks noChangeArrowheads="1"/>
        </xdr:cNvSpPr>
      </xdr:nvSpPr>
      <xdr:spPr bwMode="auto">
        <a:xfrm>
          <a:off x="1885950" y="4905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24</xdr:row>
      <xdr:rowOff>28575</xdr:rowOff>
    </xdr:from>
    <xdr:to>
      <xdr:col>3</xdr:col>
      <xdr:colOff>180975</xdr:colOff>
      <xdr:row>24</xdr:row>
      <xdr:rowOff>161925</xdr:rowOff>
    </xdr:to>
    <xdr:sp macro="" textlink="">
      <xdr:nvSpPr>
        <xdr:cNvPr id="120" name="Text Box 47">
          <a:extLst>
            <a:ext uri="{FF2B5EF4-FFF2-40B4-BE49-F238E27FC236}">
              <a16:creationId xmlns:a16="http://schemas.microsoft.com/office/drawing/2014/main" xmlns="" id="{EF2B2F71-839B-40B8-83FC-B179BF752E2F}"/>
            </a:ext>
          </a:extLst>
        </xdr:cNvPr>
        <xdr:cNvSpPr txBox="1">
          <a:spLocks noChangeArrowheads="1"/>
        </xdr:cNvSpPr>
      </xdr:nvSpPr>
      <xdr:spPr bwMode="auto">
        <a:xfrm>
          <a:off x="1885950" y="50768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24</xdr:row>
      <xdr:rowOff>28575</xdr:rowOff>
    </xdr:from>
    <xdr:to>
      <xdr:col>3</xdr:col>
      <xdr:colOff>180975</xdr:colOff>
      <xdr:row>24</xdr:row>
      <xdr:rowOff>161925</xdr:rowOff>
    </xdr:to>
    <xdr:sp macro="" textlink="">
      <xdr:nvSpPr>
        <xdr:cNvPr id="121" name="Text Box 57">
          <a:extLst>
            <a:ext uri="{FF2B5EF4-FFF2-40B4-BE49-F238E27FC236}">
              <a16:creationId xmlns:a16="http://schemas.microsoft.com/office/drawing/2014/main" xmlns="" id="{26C1A22A-FE38-4BAC-AE2A-151211BD7E6B}"/>
            </a:ext>
          </a:extLst>
        </xdr:cNvPr>
        <xdr:cNvSpPr txBox="1">
          <a:spLocks noChangeArrowheads="1"/>
        </xdr:cNvSpPr>
      </xdr:nvSpPr>
      <xdr:spPr bwMode="auto">
        <a:xfrm>
          <a:off x="1885950" y="50768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23</xdr:row>
      <xdr:rowOff>28575</xdr:rowOff>
    </xdr:from>
    <xdr:to>
      <xdr:col>3</xdr:col>
      <xdr:colOff>180975</xdr:colOff>
      <xdr:row>23</xdr:row>
      <xdr:rowOff>161925</xdr:rowOff>
    </xdr:to>
    <xdr:sp macro="" textlink="">
      <xdr:nvSpPr>
        <xdr:cNvPr id="122" name="Text Box 47">
          <a:extLst>
            <a:ext uri="{FF2B5EF4-FFF2-40B4-BE49-F238E27FC236}">
              <a16:creationId xmlns:a16="http://schemas.microsoft.com/office/drawing/2014/main" xmlns="" id="{85D432F9-686C-4BE9-84C6-0B3FCA19F7DE}"/>
            </a:ext>
          </a:extLst>
        </xdr:cNvPr>
        <xdr:cNvSpPr txBox="1">
          <a:spLocks noChangeArrowheads="1"/>
        </xdr:cNvSpPr>
      </xdr:nvSpPr>
      <xdr:spPr bwMode="auto">
        <a:xfrm>
          <a:off x="1885950" y="4905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23</xdr:row>
      <xdr:rowOff>28575</xdr:rowOff>
    </xdr:from>
    <xdr:to>
      <xdr:col>3</xdr:col>
      <xdr:colOff>180975</xdr:colOff>
      <xdr:row>23</xdr:row>
      <xdr:rowOff>161925</xdr:rowOff>
    </xdr:to>
    <xdr:sp macro="" textlink="">
      <xdr:nvSpPr>
        <xdr:cNvPr id="123" name="Text Box 57">
          <a:extLst>
            <a:ext uri="{FF2B5EF4-FFF2-40B4-BE49-F238E27FC236}">
              <a16:creationId xmlns:a16="http://schemas.microsoft.com/office/drawing/2014/main" xmlns="" id="{7952D75D-0940-4A45-A379-6589B9348AC9}"/>
            </a:ext>
          </a:extLst>
        </xdr:cNvPr>
        <xdr:cNvSpPr txBox="1">
          <a:spLocks noChangeArrowheads="1"/>
        </xdr:cNvSpPr>
      </xdr:nvSpPr>
      <xdr:spPr bwMode="auto">
        <a:xfrm>
          <a:off x="1885950" y="4905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24</xdr:row>
      <xdr:rowOff>28575</xdr:rowOff>
    </xdr:from>
    <xdr:to>
      <xdr:col>3</xdr:col>
      <xdr:colOff>180975</xdr:colOff>
      <xdr:row>24</xdr:row>
      <xdr:rowOff>161925</xdr:rowOff>
    </xdr:to>
    <xdr:sp macro="" textlink="">
      <xdr:nvSpPr>
        <xdr:cNvPr id="124" name="Text Box 47">
          <a:extLst>
            <a:ext uri="{FF2B5EF4-FFF2-40B4-BE49-F238E27FC236}">
              <a16:creationId xmlns:a16="http://schemas.microsoft.com/office/drawing/2014/main" xmlns="" id="{1EB79C73-926D-4ABE-B75C-A49BA8E4AB88}"/>
            </a:ext>
          </a:extLst>
        </xdr:cNvPr>
        <xdr:cNvSpPr txBox="1">
          <a:spLocks noChangeArrowheads="1"/>
        </xdr:cNvSpPr>
      </xdr:nvSpPr>
      <xdr:spPr bwMode="auto">
        <a:xfrm>
          <a:off x="1885950" y="50768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24</xdr:row>
      <xdr:rowOff>28575</xdr:rowOff>
    </xdr:from>
    <xdr:to>
      <xdr:col>3</xdr:col>
      <xdr:colOff>180975</xdr:colOff>
      <xdr:row>24</xdr:row>
      <xdr:rowOff>161925</xdr:rowOff>
    </xdr:to>
    <xdr:sp macro="" textlink="">
      <xdr:nvSpPr>
        <xdr:cNvPr id="125" name="Text Box 57">
          <a:extLst>
            <a:ext uri="{FF2B5EF4-FFF2-40B4-BE49-F238E27FC236}">
              <a16:creationId xmlns:a16="http://schemas.microsoft.com/office/drawing/2014/main" xmlns="" id="{E746AFB8-3D59-4356-A1FD-8269C0F42513}"/>
            </a:ext>
          </a:extLst>
        </xdr:cNvPr>
        <xdr:cNvSpPr txBox="1">
          <a:spLocks noChangeArrowheads="1"/>
        </xdr:cNvSpPr>
      </xdr:nvSpPr>
      <xdr:spPr bwMode="auto">
        <a:xfrm>
          <a:off x="1885950" y="50768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104775</xdr:colOff>
      <xdr:row>1</xdr:row>
      <xdr:rowOff>0</xdr:rowOff>
    </xdr:from>
    <xdr:to>
      <xdr:col>0</xdr:col>
      <xdr:colOff>571500</xdr:colOff>
      <xdr:row>1</xdr:row>
      <xdr:rowOff>0</xdr:rowOff>
    </xdr:to>
    <xdr:sp macro="" textlink="">
      <xdr:nvSpPr>
        <xdr:cNvPr id="2" name="テキスト 5">
          <a:extLst>
            <a:ext uri="{FF2B5EF4-FFF2-40B4-BE49-F238E27FC236}">
              <a16:creationId xmlns:a16="http://schemas.microsoft.com/office/drawing/2014/main" xmlns="" id="{6D4AC6F7-9AC9-4910-9EC8-B5FB83520B17}"/>
            </a:ext>
          </a:extLst>
        </xdr:cNvPr>
        <xdr:cNvSpPr txBox="1">
          <a:spLocks noChangeArrowheads="1"/>
        </xdr:cNvSpPr>
      </xdr:nvSpPr>
      <xdr:spPr bwMode="auto">
        <a:xfrm>
          <a:off x="104775" y="933450"/>
          <a:ext cx="466725" cy="0"/>
        </a:xfrm>
        <a:prstGeom prst="rect">
          <a:avLst/>
        </a:prstGeom>
        <a:solidFill>
          <a:srgbClr val="FFFFFF"/>
        </a:solidFill>
        <a:ln w="1">
          <a:noFill/>
          <a:miter lim="800000"/>
          <a:headEnd/>
          <a:tailEnd/>
        </a:ln>
      </xdr:spPr>
      <xdr:txBody>
        <a:bodyPr vertOverflow="clip" wrap="square" lIns="45720" tIns="22860" rIns="45720" bIns="22860" anchor="ctr" upright="1"/>
        <a:lstStyle/>
        <a:p>
          <a:pPr algn="ctr" rtl="0">
            <a:defRPr sz="1000"/>
          </a:pPr>
          <a:endParaRPr lang="ja-JP" altLang="en-US" sz="1400" b="1" i="0" u="none" strike="noStrike" baseline="0">
            <a:solidFill>
              <a:srgbClr val="000000"/>
            </a:solidFill>
            <a:latin typeface="HG丸ｺﾞｼｯｸM-PRO"/>
            <a:ea typeface="HG丸ｺﾞｼｯｸM-PRO"/>
          </a:endParaRPr>
        </a:p>
        <a:p>
          <a:pPr algn="ctr" rtl="0">
            <a:defRPr sz="1000"/>
          </a:pPr>
          <a:r>
            <a:rPr lang="ja-JP" altLang="en-US" sz="1400" b="1" i="0" u="none" strike="noStrike" baseline="0">
              <a:solidFill>
                <a:srgbClr val="000000"/>
              </a:solidFill>
              <a:latin typeface="HG丸ｺﾞｼｯｸM-PRO"/>
              <a:ea typeface="HG丸ｺﾞｼｯｸM-PRO"/>
            </a:rPr>
            <a:t>大   川</a:t>
          </a:r>
        </a:p>
        <a:p>
          <a:pPr algn="ctr" rtl="0">
            <a:defRPr sz="1000"/>
          </a:pPr>
          <a:r>
            <a:rPr lang="ja-JP" altLang="en-US" sz="1400" b="1" i="0" u="none" strike="noStrike" baseline="0">
              <a:solidFill>
                <a:srgbClr val="000000"/>
              </a:solidFill>
              <a:latin typeface="HG丸ｺﾞｼｯｸM-PRO"/>
              <a:ea typeface="HG丸ｺﾞｼｯｸM-PRO"/>
            </a:rPr>
            <a:t>郡</a:t>
          </a:r>
        </a:p>
        <a:p>
          <a:pPr algn="ctr" rtl="0">
            <a:defRPr sz="1000"/>
          </a:pPr>
          <a:endParaRPr lang="ja-JP" altLang="en-US" sz="1400" b="1" i="0" u="none" strike="noStrike" baseline="0">
            <a:solidFill>
              <a:srgbClr val="000000"/>
            </a:solidFill>
            <a:latin typeface="HG丸ｺﾞｼｯｸM-PRO"/>
            <a:ea typeface="HG丸ｺﾞｼｯｸM-PRO"/>
          </a:endParaRPr>
        </a:p>
      </xdr:txBody>
    </xdr:sp>
    <xdr:clientData/>
  </xdr:twoCellAnchor>
  <xdr:twoCellAnchor>
    <xdr:from>
      <xdr:col>0</xdr:col>
      <xdr:colOff>161925</xdr:colOff>
      <xdr:row>1</xdr:row>
      <xdr:rowOff>0</xdr:rowOff>
    </xdr:from>
    <xdr:to>
      <xdr:col>0</xdr:col>
      <xdr:colOff>485775</xdr:colOff>
      <xdr:row>1</xdr:row>
      <xdr:rowOff>0</xdr:rowOff>
    </xdr:to>
    <xdr:sp macro="" textlink="">
      <xdr:nvSpPr>
        <xdr:cNvPr id="3" name="テキスト 6">
          <a:extLst>
            <a:ext uri="{FF2B5EF4-FFF2-40B4-BE49-F238E27FC236}">
              <a16:creationId xmlns:a16="http://schemas.microsoft.com/office/drawing/2014/main" xmlns="" id="{5B0F0D48-5418-41F4-A0CB-A8A65A1981EC}"/>
            </a:ext>
          </a:extLst>
        </xdr:cNvPr>
        <xdr:cNvSpPr txBox="1">
          <a:spLocks noChangeArrowheads="1"/>
        </xdr:cNvSpPr>
      </xdr:nvSpPr>
      <xdr:spPr bwMode="auto">
        <a:xfrm>
          <a:off x="161925" y="933450"/>
          <a:ext cx="323850" cy="0"/>
        </a:xfrm>
        <a:prstGeom prst="rect">
          <a:avLst/>
        </a:prstGeom>
        <a:solidFill>
          <a:srgbClr val="FFFFFF"/>
        </a:solidFill>
        <a:ln w="1">
          <a:noFill/>
          <a:miter lim="800000"/>
          <a:headEnd/>
          <a:tailEnd/>
        </a:ln>
      </xdr:spPr>
      <xdr:txBody>
        <a:bodyPr vertOverflow="clip" wrap="square" lIns="45720" tIns="18288" rIns="45720" bIns="18288" anchor="ctr" upright="1"/>
        <a:lstStyle/>
        <a:p>
          <a:pPr algn="ctr" rtl="0">
            <a:defRPr sz="1000"/>
          </a:pPr>
          <a:r>
            <a:rPr lang="ja-JP" altLang="en-US" sz="1200" b="1" i="0" u="none" strike="noStrike" baseline="0">
              <a:solidFill>
                <a:srgbClr val="000000"/>
              </a:solidFill>
              <a:latin typeface="HG丸ｺﾞｼｯｸM-PRO"/>
              <a:ea typeface="HG丸ｺﾞｼｯｸM-PRO"/>
            </a:rPr>
            <a:t>木田</a:t>
          </a:r>
        </a:p>
        <a:p>
          <a:pPr algn="ctr" rtl="0">
            <a:defRPr sz="1000"/>
          </a:pPr>
          <a:r>
            <a:rPr lang="ja-JP" altLang="en-US" sz="1200" b="1" i="0" u="none" strike="noStrike" baseline="0">
              <a:solidFill>
                <a:srgbClr val="000000"/>
              </a:solidFill>
              <a:latin typeface="HG丸ｺﾞｼｯｸM-PRO"/>
              <a:ea typeface="HG丸ｺﾞｼｯｸM-PRO"/>
            </a:rPr>
            <a:t>郡</a:t>
          </a:r>
        </a:p>
        <a:p>
          <a:pPr algn="ctr" rtl="0">
            <a:defRPr sz="1000"/>
          </a:pPr>
          <a:endParaRPr lang="ja-JP" altLang="en-US" sz="1200" b="1" i="0" u="none" strike="noStrike" baseline="0">
            <a:solidFill>
              <a:srgbClr val="000000"/>
            </a:solidFill>
            <a:latin typeface="HG丸ｺﾞｼｯｸM-PRO"/>
            <a:ea typeface="HG丸ｺﾞｼｯｸM-PRO"/>
          </a:endParaRPr>
        </a:p>
      </xdr:txBody>
    </xdr:sp>
    <xdr:clientData/>
  </xdr:twoCellAnchor>
  <xdr:twoCellAnchor>
    <xdr:from>
      <xdr:col>0</xdr:col>
      <xdr:colOff>142875</xdr:colOff>
      <xdr:row>1</xdr:row>
      <xdr:rowOff>0</xdr:rowOff>
    </xdr:from>
    <xdr:to>
      <xdr:col>0</xdr:col>
      <xdr:colOff>533400</xdr:colOff>
      <xdr:row>1</xdr:row>
      <xdr:rowOff>0</xdr:rowOff>
    </xdr:to>
    <xdr:sp macro="" textlink="">
      <xdr:nvSpPr>
        <xdr:cNvPr id="4" name="テキスト 8">
          <a:extLst>
            <a:ext uri="{FF2B5EF4-FFF2-40B4-BE49-F238E27FC236}">
              <a16:creationId xmlns:a16="http://schemas.microsoft.com/office/drawing/2014/main" xmlns="" id="{1B2F7494-959E-4707-91C4-C20163923C64}"/>
            </a:ext>
          </a:extLst>
        </xdr:cNvPr>
        <xdr:cNvSpPr txBox="1">
          <a:spLocks noChangeArrowheads="1"/>
        </xdr:cNvSpPr>
      </xdr:nvSpPr>
      <xdr:spPr bwMode="auto">
        <a:xfrm>
          <a:off x="142875" y="933450"/>
          <a:ext cx="390525" cy="0"/>
        </a:xfrm>
        <a:prstGeom prst="rect">
          <a:avLst/>
        </a:prstGeom>
        <a:solidFill>
          <a:srgbClr val="FFFFFF"/>
        </a:solidFill>
        <a:ln w="1">
          <a:no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000000"/>
              </a:solidFill>
              <a:latin typeface="HG丸ｺﾞｼｯｸM-PRO"/>
              <a:ea typeface="HG丸ｺﾞｼｯｸM-PRO"/>
            </a:rPr>
            <a:t>綾</a:t>
          </a:r>
        </a:p>
        <a:p>
          <a:pPr algn="ctr" rtl="0">
            <a:defRPr sz="1000"/>
          </a:pPr>
          <a:endParaRPr lang="ja-JP" altLang="en-US" sz="1400" b="1" i="0" u="none" strike="noStrike" baseline="0">
            <a:solidFill>
              <a:srgbClr val="000000"/>
            </a:solidFill>
            <a:latin typeface="HG丸ｺﾞｼｯｸM-PRO"/>
            <a:ea typeface="HG丸ｺﾞｼｯｸM-PRO"/>
          </a:endParaRPr>
        </a:p>
        <a:p>
          <a:pPr algn="ctr" rtl="0">
            <a:defRPr sz="1000"/>
          </a:pPr>
          <a:r>
            <a:rPr lang="ja-JP" altLang="en-US" sz="1400" b="1" i="0" u="none" strike="noStrike" baseline="0">
              <a:solidFill>
                <a:srgbClr val="000000"/>
              </a:solidFill>
              <a:latin typeface="HG丸ｺﾞｼｯｸM-PRO"/>
              <a:ea typeface="HG丸ｺﾞｼｯｸM-PRO"/>
            </a:rPr>
            <a:t>歌</a:t>
          </a:r>
        </a:p>
        <a:p>
          <a:pPr algn="ctr" rtl="0">
            <a:defRPr sz="1000"/>
          </a:pPr>
          <a:endParaRPr lang="ja-JP" altLang="en-US" sz="1400" b="1" i="0" u="none" strike="noStrike" baseline="0">
            <a:solidFill>
              <a:srgbClr val="000000"/>
            </a:solidFill>
            <a:latin typeface="HG丸ｺﾞｼｯｸM-PRO"/>
            <a:ea typeface="HG丸ｺﾞｼｯｸM-PRO"/>
          </a:endParaRPr>
        </a:p>
        <a:p>
          <a:pPr algn="ctr" rtl="0">
            <a:defRPr sz="1000"/>
          </a:pPr>
          <a:r>
            <a:rPr lang="ja-JP" altLang="en-US" sz="1400" b="1" i="0" u="none" strike="noStrike" baseline="0">
              <a:solidFill>
                <a:srgbClr val="000000"/>
              </a:solidFill>
              <a:latin typeface="HG丸ｺﾞｼｯｸM-PRO"/>
              <a:ea typeface="HG丸ｺﾞｼｯｸM-PRO"/>
            </a:rPr>
            <a:t>郡</a:t>
          </a:r>
        </a:p>
        <a:p>
          <a:pPr algn="ctr" rtl="0">
            <a:defRPr sz="1000"/>
          </a:pPr>
          <a:endParaRPr lang="ja-JP" altLang="en-US" sz="1400" b="1" i="0" u="none" strike="noStrike" baseline="0">
            <a:solidFill>
              <a:srgbClr val="000000"/>
            </a:solidFill>
            <a:latin typeface="HG丸ｺﾞｼｯｸM-PRO"/>
            <a:ea typeface="HG丸ｺﾞｼｯｸM-PRO"/>
          </a:endParaRPr>
        </a:p>
      </xdr:txBody>
    </xdr:sp>
    <xdr:clientData/>
  </xdr:twoCellAnchor>
  <xdr:twoCellAnchor>
    <xdr:from>
      <xdr:col>0</xdr:col>
      <xdr:colOff>57150</xdr:colOff>
      <xdr:row>1</xdr:row>
      <xdr:rowOff>0</xdr:rowOff>
    </xdr:from>
    <xdr:to>
      <xdr:col>0</xdr:col>
      <xdr:colOff>600075</xdr:colOff>
      <xdr:row>1</xdr:row>
      <xdr:rowOff>0</xdr:rowOff>
    </xdr:to>
    <xdr:sp macro="" textlink="">
      <xdr:nvSpPr>
        <xdr:cNvPr id="5" name="テキスト 29">
          <a:extLst>
            <a:ext uri="{FF2B5EF4-FFF2-40B4-BE49-F238E27FC236}">
              <a16:creationId xmlns:a16="http://schemas.microsoft.com/office/drawing/2014/main" xmlns="" id="{7DAC0762-4036-47B8-B662-2A149D33043D}"/>
            </a:ext>
          </a:extLst>
        </xdr:cNvPr>
        <xdr:cNvSpPr txBox="1">
          <a:spLocks noChangeArrowheads="1"/>
        </xdr:cNvSpPr>
      </xdr:nvSpPr>
      <xdr:spPr bwMode="auto">
        <a:xfrm>
          <a:off x="57150" y="933450"/>
          <a:ext cx="542925" cy="0"/>
        </a:xfrm>
        <a:prstGeom prst="rect">
          <a:avLst/>
        </a:prstGeom>
        <a:solidFill>
          <a:srgbClr val="000000"/>
        </a:solid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1" i="0" u="none" strike="noStrike" baseline="0">
              <a:solidFill>
                <a:srgbClr val="FFFFFF"/>
              </a:solidFill>
              <a:latin typeface="ＭＳ ゴシック"/>
              <a:ea typeface="ＭＳ ゴシック"/>
            </a:rPr>
            <a:t>地区</a:t>
          </a:r>
        </a:p>
      </xdr:txBody>
    </xdr:sp>
    <xdr:clientData/>
  </xdr:twoCellAnchor>
  <xdr:twoCellAnchor>
    <xdr:from>
      <xdr:col>0</xdr:col>
      <xdr:colOff>47625</xdr:colOff>
      <xdr:row>1</xdr:row>
      <xdr:rowOff>0</xdr:rowOff>
    </xdr:from>
    <xdr:to>
      <xdr:col>0</xdr:col>
      <xdr:colOff>619125</xdr:colOff>
      <xdr:row>1</xdr:row>
      <xdr:rowOff>0</xdr:rowOff>
    </xdr:to>
    <xdr:sp macro="" textlink="">
      <xdr:nvSpPr>
        <xdr:cNvPr id="6" name="テキスト 30">
          <a:extLst>
            <a:ext uri="{FF2B5EF4-FFF2-40B4-BE49-F238E27FC236}">
              <a16:creationId xmlns:a16="http://schemas.microsoft.com/office/drawing/2014/main" xmlns="" id="{90F420A2-74F5-4AC1-9B24-01AD71F67C2C}"/>
            </a:ext>
          </a:extLst>
        </xdr:cNvPr>
        <xdr:cNvSpPr txBox="1">
          <a:spLocks noChangeArrowheads="1"/>
        </xdr:cNvSpPr>
      </xdr:nvSpPr>
      <xdr:spPr bwMode="auto">
        <a:xfrm>
          <a:off x="47625" y="933450"/>
          <a:ext cx="571500" cy="0"/>
        </a:xfrm>
        <a:prstGeom prst="rect">
          <a:avLst/>
        </a:prstGeom>
        <a:solidFill>
          <a:srgbClr val="FFFFFF"/>
        </a:solidFill>
        <a:ln w="1">
          <a:noFill/>
          <a:miter lim="800000"/>
          <a:headEnd/>
          <a:tailEnd/>
        </a:ln>
      </xdr:spPr>
      <xdr:txBody>
        <a:bodyPr vertOverflow="clip" wrap="square" lIns="45720" tIns="18288" rIns="45720" bIns="18288" anchor="ctr" upright="1"/>
        <a:lstStyle/>
        <a:p>
          <a:pPr algn="ctr" rtl="0">
            <a:defRPr sz="1000"/>
          </a:pPr>
          <a:r>
            <a:rPr lang="ja-JP" altLang="en-US" sz="1200" b="1" i="0" u="none" strike="noStrike" baseline="0">
              <a:solidFill>
                <a:srgbClr val="000000"/>
              </a:solidFill>
              <a:latin typeface="HG丸ｺﾞｼｯｸM-PRO"/>
              <a:ea typeface="HG丸ｺﾞｼｯｸM-PRO"/>
            </a:rPr>
            <a:t>香川郡</a:t>
          </a:r>
        </a:p>
        <a:p>
          <a:pPr algn="ctr" rtl="0">
            <a:defRPr sz="1000"/>
          </a:pPr>
          <a:endParaRPr lang="ja-JP" altLang="en-US" sz="1200" b="1" i="0" u="none" strike="noStrike" baseline="0">
            <a:solidFill>
              <a:srgbClr val="000000"/>
            </a:solidFill>
            <a:latin typeface="HG丸ｺﾞｼｯｸM-PRO"/>
            <a:ea typeface="HG丸ｺﾞｼｯｸM-PRO"/>
          </a:endParaRPr>
        </a:p>
      </xdr:txBody>
    </xdr:sp>
    <xdr:clientData/>
  </xdr:twoCellAnchor>
  <xdr:twoCellAnchor>
    <xdr:from>
      <xdr:col>0</xdr:col>
      <xdr:colOff>133350</xdr:colOff>
      <xdr:row>1</xdr:row>
      <xdr:rowOff>0</xdr:rowOff>
    </xdr:from>
    <xdr:to>
      <xdr:col>0</xdr:col>
      <xdr:colOff>533400</xdr:colOff>
      <xdr:row>1</xdr:row>
      <xdr:rowOff>0</xdr:rowOff>
    </xdr:to>
    <xdr:sp macro="" textlink="">
      <xdr:nvSpPr>
        <xdr:cNvPr id="7" name="テキスト 31">
          <a:extLst>
            <a:ext uri="{FF2B5EF4-FFF2-40B4-BE49-F238E27FC236}">
              <a16:creationId xmlns:a16="http://schemas.microsoft.com/office/drawing/2014/main" xmlns="" id="{AB5E7104-15D2-4716-8EF4-D2A511A02837}"/>
            </a:ext>
          </a:extLst>
        </xdr:cNvPr>
        <xdr:cNvSpPr txBox="1">
          <a:spLocks noChangeArrowheads="1"/>
        </xdr:cNvSpPr>
      </xdr:nvSpPr>
      <xdr:spPr bwMode="auto">
        <a:xfrm>
          <a:off x="133350" y="933450"/>
          <a:ext cx="400050" cy="0"/>
        </a:xfrm>
        <a:prstGeom prst="rect">
          <a:avLst/>
        </a:prstGeom>
        <a:solidFill>
          <a:srgbClr val="FFFFFF"/>
        </a:solidFill>
        <a:ln w="1">
          <a:no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000000"/>
              </a:solidFill>
              <a:latin typeface="HG丸ｺﾞｼｯｸM-PRO"/>
              <a:ea typeface="HG丸ｺﾞｼｯｸM-PRO"/>
            </a:rPr>
            <a:t>坂出市</a:t>
          </a:r>
        </a:p>
        <a:p>
          <a:pPr algn="ctr" rtl="0">
            <a:defRPr sz="1000"/>
          </a:pPr>
          <a:endParaRPr lang="ja-JP" altLang="en-US" sz="1400" b="1" i="0" u="none" strike="noStrike" baseline="0">
            <a:solidFill>
              <a:srgbClr val="000000"/>
            </a:solidFill>
            <a:latin typeface="HG丸ｺﾞｼｯｸM-PRO"/>
            <a:ea typeface="HG丸ｺﾞｼｯｸM-PRO"/>
          </a:endParaRPr>
        </a:p>
      </xdr:txBody>
    </xdr:sp>
    <xdr:clientData/>
  </xdr:twoCellAnchor>
  <xdr:twoCellAnchor>
    <xdr:from>
      <xdr:col>0</xdr:col>
      <xdr:colOff>9525</xdr:colOff>
      <xdr:row>1</xdr:row>
      <xdr:rowOff>0</xdr:rowOff>
    </xdr:from>
    <xdr:to>
      <xdr:col>11</xdr:col>
      <xdr:colOff>571500</xdr:colOff>
      <xdr:row>1</xdr:row>
      <xdr:rowOff>0</xdr:rowOff>
    </xdr:to>
    <xdr:sp macro="" textlink="">
      <xdr:nvSpPr>
        <xdr:cNvPr id="8" name="AutoShape 7">
          <a:extLst>
            <a:ext uri="{FF2B5EF4-FFF2-40B4-BE49-F238E27FC236}">
              <a16:creationId xmlns:a16="http://schemas.microsoft.com/office/drawing/2014/main" xmlns="" id="{C8956C14-845D-4C5F-8F7E-4D0CF7DB4374}"/>
            </a:ext>
          </a:extLst>
        </xdr:cNvPr>
        <xdr:cNvSpPr>
          <a:spLocks noChangeArrowheads="1"/>
        </xdr:cNvSpPr>
      </xdr:nvSpPr>
      <xdr:spPr bwMode="auto">
        <a:xfrm>
          <a:off x="9525" y="933450"/>
          <a:ext cx="7124700" cy="0"/>
        </a:xfrm>
        <a:prstGeom prst="roundRect">
          <a:avLst>
            <a:gd name="adj" fmla="val 8569"/>
          </a:avLst>
        </a:prstGeom>
        <a:noFill/>
        <a:ln w="9525">
          <a:solidFill>
            <a:srgbClr val="000000"/>
          </a:solidFill>
          <a:round/>
          <a:headEnd/>
          <a:tailEnd/>
        </a:ln>
      </xdr:spPr>
    </xdr:sp>
    <xdr:clientData/>
  </xdr:twoCellAnchor>
  <xdr:twoCellAnchor>
    <xdr:from>
      <xdr:col>12</xdr:col>
      <xdr:colOff>9525</xdr:colOff>
      <xdr:row>1</xdr:row>
      <xdr:rowOff>0</xdr:rowOff>
    </xdr:from>
    <xdr:to>
      <xdr:col>16</xdr:col>
      <xdr:colOff>638175</xdr:colOff>
      <xdr:row>1</xdr:row>
      <xdr:rowOff>0</xdr:rowOff>
    </xdr:to>
    <xdr:sp macro="" textlink="">
      <xdr:nvSpPr>
        <xdr:cNvPr id="9" name="AutoShape 8">
          <a:extLst>
            <a:ext uri="{FF2B5EF4-FFF2-40B4-BE49-F238E27FC236}">
              <a16:creationId xmlns:a16="http://schemas.microsoft.com/office/drawing/2014/main" xmlns="" id="{59CCB14A-0388-4531-94CD-A211D3810152}"/>
            </a:ext>
          </a:extLst>
        </xdr:cNvPr>
        <xdr:cNvSpPr>
          <a:spLocks noChangeArrowheads="1"/>
        </xdr:cNvSpPr>
      </xdr:nvSpPr>
      <xdr:spPr bwMode="auto">
        <a:xfrm>
          <a:off x="7153275" y="933450"/>
          <a:ext cx="3009900" cy="0"/>
        </a:xfrm>
        <a:prstGeom prst="roundRect">
          <a:avLst>
            <a:gd name="adj" fmla="val 8569"/>
          </a:avLst>
        </a:prstGeom>
        <a:noFill/>
        <a:ln w="9525">
          <a:solidFill>
            <a:srgbClr val="000000"/>
          </a:solidFill>
          <a:round/>
          <a:headEnd/>
          <a:tailEnd/>
        </a:ln>
      </xdr:spPr>
    </xdr:sp>
    <xdr:clientData/>
  </xdr:twoCellAnchor>
  <xdr:twoCellAnchor>
    <xdr:from>
      <xdr:col>17</xdr:col>
      <xdr:colOff>9525</xdr:colOff>
      <xdr:row>1</xdr:row>
      <xdr:rowOff>0</xdr:rowOff>
    </xdr:from>
    <xdr:to>
      <xdr:col>18</xdr:col>
      <xdr:colOff>571500</xdr:colOff>
      <xdr:row>1</xdr:row>
      <xdr:rowOff>0</xdr:rowOff>
    </xdr:to>
    <xdr:sp macro="" textlink="">
      <xdr:nvSpPr>
        <xdr:cNvPr id="10" name="AutoShape 9">
          <a:extLst>
            <a:ext uri="{FF2B5EF4-FFF2-40B4-BE49-F238E27FC236}">
              <a16:creationId xmlns:a16="http://schemas.microsoft.com/office/drawing/2014/main" xmlns="" id="{A785E2A6-FAEF-4242-9687-6C86A2847259}"/>
            </a:ext>
          </a:extLst>
        </xdr:cNvPr>
        <xdr:cNvSpPr>
          <a:spLocks noChangeArrowheads="1"/>
        </xdr:cNvSpPr>
      </xdr:nvSpPr>
      <xdr:spPr bwMode="auto">
        <a:xfrm>
          <a:off x="10172700" y="933450"/>
          <a:ext cx="1143000" cy="0"/>
        </a:xfrm>
        <a:prstGeom prst="roundRect">
          <a:avLst>
            <a:gd name="adj" fmla="val 8569"/>
          </a:avLst>
        </a:prstGeom>
        <a:noFill/>
        <a:ln w="9525">
          <a:solidFill>
            <a:srgbClr val="000000"/>
          </a:solidFill>
          <a:round/>
          <a:headEnd/>
          <a:tailEnd/>
        </a:ln>
      </xdr:spPr>
    </xdr:sp>
    <xdr:clientData/>
  </xdr:twoCellAnchor>
  <xdr:twoCellAnchor>
    <xdr:from>
      <xdr:col>20</xdr:col>
      <xdr:colOff>9525</xdr:colOff>
      <xdr:row>1</xdr:row>
      <xdr:rowOff>0</xdr:rowOff>
    </xdr:from>
    <xdr:to>
      <xdr:col>23</xdr:col>
      <xdr:colOff>0</xdr:colOff>
      <xdr:row>1</xdr:row>
      <xdr:rowOff>0</xdr:rowOff>
    </xdr:to>
    <xdr:sp macro="" textlink="">
      <xdr:nvSpPr>
        <xdr:cNvPr id="11" name="AutoShape 10">
          <a:extLst>
            <a:ext uri="{FF2B5EF4-FFF2-40B4-BE49-F238E27FC236}">
              <a16:creationId xmlns:a16="http://schemas.microsoft.com/office/drawing/2014/main" xmlns="" id="{D2F2B3F3-28E4-460C-9D3D-D6308E01C7A3}"/>
            </a:ext>
          </a:extLst>
        </xdr:cNvPr>
        <xdr:cNvSpPr>
          <a:spLocks noChangeArrowheads="1"/>
        </xdr:cNvSpPr>
      </xdr:nvSpPr>
      <xdr:spPr bwMode="auto">
        <a:xfrm>
          <a:off x="11915775" y="933450"/>
          <a:ext cx="1790700" cy="0"/>
        </a:xfrm>
        <a:prstGeom prst="roundRect">
          <a:avLst>
            <a:gd name="adj" fmla="val 8569"/>
          </a:avLst>
        </a:prstGeom>
        <a:noFill/>
        <a:ln w="9525">
          <a:solidFill>
            <a:srgbClr val="000000"/>
          </a:solidFill>
          <a:round/>
          <a:headEnd/>
          <a:tailEnd/>
        </a:ln>
      </xdr:spPr>
    </xdr:sp>
    <xdr:clientData/>
  </xdr:twoCellAnchor>
  <xdr:twoCellAnchor>
    <xdr:from>
      <xdr:col>24</xdr:col>
      <xdr:colOff>0</xdr:colOff>
      <xdr:row>1</xdr:row>
      <xdr:rowOff>0</xdr:rowOff>
    </xdr:from>
    <xdr:to>
      <xdr:col>27</xdr:col>
      <xdr:colOff>0</xdr:colOff>
      <xdr:row>1</xdr:row>
      <xdr:rowOff>0</xdr:rowOff>
    </xdr:to>
    <xdr:sp macro="" textlink="">
      <xdr:nvSpPr>
        <xdr:cNvPr id="12" name="AutoShape 11">
          <a:extLst>
            <a:ext uri="{FF2B5EF4-FFF2-40B4-BE49-F238E27FC236}">
              <a16:creationId xmlns:a16="http://schemas.microsoft.com/office/drawing/2014/main" xmlns="" id="{A029A0E9-EA79-4238-AE6F-FBE96019A5B8}"/>
            </a:ext>
          </a:extLst>
        </xdr:cNvPr>
        <xdr:cNvSpPr>
          <a:spLocks noChangeArrowheads="1"/>
        </xdr:cNvSpPr>
      </xdr:nvSpPr>
      <xdr:spPr bwMode="auto">
        <a:xfrm>
          <a:off x="14287500" y="933450"/>
          <a:ext cx="1800225" cy="0"/>
        </a:xfrm>
        <a:prstGeom prst="roundRect">
          <a:avLst>
            <a:gd name="adj" fmla="val 8569"/>
          </a:avLst>
        </a:prstGeom>
        <a:noFill/>
        <a:ln w="9525">
          <a:solidFill>
            <a:srgbClr val="000000"/>
          </a:solidFill>
          <a:round/>
          <a:headEnd/>
          <a:tailEnd/>
        </a:ln>
      </xdr:spPr>
    </xdr:sp>
    <xdr:clientData/>
  </xdr:twoCellAnchor>
  <xdr:twoCellAnchor>
    <xdr:from>
      <xdr:col>21</xdr:col>
      <xdr:colOff>295275</xdr:colOff>
      <xdr:row>1</xdr:row>
      <xdr:rowOff>0</xdr:rowOff>
    </xdr:from>
    <xdr:to>
      <xdr:col>21</xdr:col>
      <xdr:colOff>533400</xdr:colOff>
      <xdr:row>1</xdr:row>
      <xdr:rowOff>0</xdr:rowOff>
    </xdr:to>
    <xdr:sp macro="" textlink="">
      <xdr:nvSpPr>
        <xdr:cNvPr id="13" name="Text Box 12">
          <a:extLst>
            <a:ext uri="{FF2B5EF4-FFF2-40B4-BE49-F238E27FC236}">
              <a16:creationId xmlns:a16="http://schemas.microsoft.com/office/drawing/2014/main" xmlns="" id="{44AADCBA-B362-49F7-AA56-E9592FAB1FAC}"/>
            </a:ext>
          </a:extLst>
        </xdr:cNvPr>
        <xdr:cNvSpPr txBox="1">
          <a:spLocks noChangeArrowheads="1"/>
        </xdr:cNvSpPr>
      </xdr:nvSpPr>
      <xdr:spPr bwMode="auto">
        <a:xfrm>
          <a:off x="12839700" y="933450"/>
          <a:ext cx="238125" cy="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24</xdr:col>
      <xdr:colOff>0</xdr:colOff>
      <xdr:row>1</xdr:row>
      <xdr:rowOff>0</xdr:rowOff>
    </xdr:from>
    <xdr:to>
      <xdr:col>26</xdr:col>
      <xdr:colOff>533400</xdr:colOff>
      <xdr:row>1</xdr:row>
      <xdr:rowOff>0</xdr:rowOff>
    </xdr:to>
    <xdr:sp macro="" textlink="">
      <xdr:nvSpPr>
        <xdr:cNvPr id="14" name="Text Box 14">
          <a:extLst>
            <a:ext uri="{FF2B5EF4-FFF2-40B4-BE49-F238E27FC236}">
              <a16:creationId xmlns:a16="http://schemas.microsoft.com/office/drawing/2014/main" xmlns="" id="{00178043-2296-487E-91BC-12867264064C}"/>
            </a:ext>
          </a:extLst>
        </xdr:cNvPr>
        <xdr:cNvSpPr txBox="1">
          <a:spLocks noChangeArrowheads="1"/>
        </xdr:cNvSpPr>
      </xdr:nvSpPr>
      <xdr:spPr bwMode="auto">
        <a:xfrm>
          <a:off x="14287500" y="933450"/>
          <a:ext cx="1752600" cy="0"/>
        </a:xfrm>
        <a:prstGeom prst="rect">
          <a:avLst/>
        </a:prstGeom>
        <a:solidFill>
          <a:srgbClr val="FFFFFF"/>
        </a:solidFill>
        <a:ln w="9525">
          <a:no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000000"/>
              </a:solidFill>
              <a:latin typeface="HG丸ｺﾞｼｯｸM-PRO"/>
              <a:ea typeface="HG丸ｺﾞｼｯｸM-PRO"/>
            </a:rPr>
            <a:t>平成    年     月     日（    曜）</a:t>
          </a:r>
        </a:p>
      </xdr:txBody>
    </xdr:sp>
    <xdr:clientData/>
  </xdr:twoCellAnchor>
  <xdr:twoCellAnchor>
    <xdr:from>
      <xdr:col>0</xdr:col>
      <xdr:colOff>104775</xdr:colOff>
      <xdr:row>1</xdr:row>
      <xdr:rowOff>0</xdr:rowOff>
    </xdr:from>
    <xdr:to>
      <xdr:col>0</xdr:col>
      <xdr:colOff>523875</xdr:colOff>
      <xdr:row>1</xdr:row>
      <xdr:rowOff>0</xdr:rowOff>
    </xdr:to>
    <xdr:sp macro="" textlink="">
      <xdr:nvSpPr>
        <xdr:cNvPr id="15" name="テキスト 1">
          <a:extLst>
            <a:ext uri="{FF2B5EF4-FFF2-40B4-BE49-F238E27FC236}">
              <a16:creationId xmlns:a16="http://schemas.microsoft.com/office/drawing/2014/main" xmlns="" id="{574E036C-AB50-4E92-8228-B193D8550AFB}"/>
            </a:ext>
          </a:extLst>
        </xdr:cNvPr>
        <xdr:cNvSpPr txBox="1">
          <a:spLocks noChangeArrowheads="1"/>
        </xdr:cNvSpPr>
      </xdr:nvSpPr>
      <xdr:spPr bwMode="auto">
        <a:xfrm>
          <a:off x="104775" y="933450"/>
          <a:ext cx="419100" cy="0"/>
        </a:xfrm>
        <a:prstGeom prst="rect">
          <a:avLst/>
        </a:prstGeom>
        <a:solidFill>
          <a:srgbClr val="FFFFFF"/>
        </a:solidFill>
        <a:ln w="1">
          <a:no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000000"/>
              </a:solidFill>
              <a:latin typeface="HG丸ｺﾞｼｯｸM-PRO"/>
              <a:ea typeface="HG丸ｺﾞｼｯｸM-PRO"/>
            </a:rPr>
            <a:t>丸亀市</a:t>
          </a:r>
        </a:p>
        <a:p>
          <a:pPr algn="ctr" rtl="0">
            <a:defRPr sz="1000"/>
          </a:pPr>
          <a:endParaRPr lang="ja-JP" altLang="en-US" sz="1400" b="1" i="0" u="none" strike="noStrike" baseline="0">
            <a:solidFill>
              <a:srgbClr val="000000"/>
            </a:solidFill>
            <a:latin typeface="HG丸ｺﾞｼｯｸM-PRO"/>
            <a:ea typeface="HG丸ｺﾞｼｯｸM-PRO"/>
          </a:endParaRPr>
        </a:p>
      </xdr:txBody>
    </xdr:sp>
    <xdr:clientData/>
  </xdr:twoCellAnchor>
  <xdr:twoCellAnchor>
    <xdr:from>
      <xdr:col>0</xdr:col>
      <xdr:colOff>57150</xdr:colOff>
      <xdr:row>1</xdr:row>
      <xdr:rowOff>0</xdr:rowOff>
    </xdr:from>
    <xdr:to>
      <xdr:col>0</xdr:col>
      <xdr:colOff>600075</xdr:colOff>
      <xdr:row>1</xdr:row>
      <xdr:rowOff>0</xdr:rowOff>
    </xdr:to>
    <xdr:sp macro="" textlink="">
      <xdr:nvSpPr>
        <xdr:cNvPr id="16" name="テキスト 46">
          <a:extLst>
            <a:ext uri="{FF2B5EF4-FFF2-40B4-BE49-F238E27FC236}">
              <a16:creationId xmlns:a16="http://schemas.microsoft.com/office/drawing/2014/main" xmlns="" id="{71B17A49-D563-4522-BABE-E8406224315B}"/>
            </a:ext>
          </a:extLst>
        </xdr:cNvPr>
        <xdr:cNvSpPr txBox="1">
          <a:spLocks noChangeArrowheads="1"/>
        </xdr:cNvSpPr>
      </xdr:nvSpPr>
      <xdr:spPr bwMode="auto">
        <a:xfrm>
          <a:off x="57150" y="933450"/>
          <a:ext cx="542925" cy="0"/>
        </a:xfrm>
        <a:prstGeom prst="rect">
          <a:avLst/>
        </a:prstGeom>
        <a:solidFill>
          <a:srgbClr val="000000"/>
        </a:solid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1" i="0" u="none" strike="noStrike" baseline="0">
              <a:solidFill>
                <a:srgbClr val="FFFFFF"/>
              </a:solidFill>
              <a:latin typeface="ＭＳ ゴシック"/>
              <a:ea typeface="ＭＳ ゴシック"/>
            </a:rPr>
            <a:t>地区</a:t>
          </a:r>
        </a:p>
      </xdr:txBody>
    </xdr:sp>
    <xdr:clientData/>
  </xdr:twoCellAnchor>
  <xdr:twoCellAnchor>
    <xdr:from>
      <xdr:col>0</xdr:col>
      <xdr:colOff>38100</xdr:colOff>
      <xdr:row>1</xdr:row>
      <xdr:rowOff>0</xdr:rowOff>
    </xdr:from>
    <xdr:to>
      <xdr:col>0</xdr:col>
      <xdr:colOff>628650</xdr:colOff>
      <xdr:row>1</xdr:row>
      <xdr:rowOff>0</xdr:rowOff>
    </xdr:to>
    <xdr:sp macro="" textlink="">
      <xdr:nvSpPr>
        <xdr:cNvPr id="17" name="テキスト 47">
          <a:extLst>
            <a:ext uri="{FF2B5EF4-FFF2-40B4-BE49-F238E27FC236}">
              <a16:creationId xmlns:a16="http://schemas.microsoft.com/office/drawing/2014/main" xmlns="" id="{6CD27043-67D5-491B-92A4-0FF7D9DB3FEA}"/>
            </a:ext>
          </a:extLst>
        </xdr:cNvPr>
        <xdr:cNvSpPr txBox="1">
          <a:spLocks noChangeArrowheads="1"/>
        </xdr:cNvSpPr>
      </xdr:nvSpPr>
      <xdr:spPr bwMode="auto">
        <a:xfrm>
          <a:off x="38100" y="933450"/>
          <a:ext cx="590550" cy="0"/>
        </a:xfrm>
        <a:prstGeom prst="rect">
          <a:avLst/>
        </a:prstGeom>
        <a:solidFill>
          <a:srgbClr val="FFFFFF"/>
        </a:solidFill>
        <a:ln w="1">
          <a:noFill/>
          <a:miter lim="800000"/>
          <a:headEnd/>
          <a:tailEnd/>
        </a:ln>
      </xdr:spPr>
      <xdr:txBody>
        <a:bodyPr vertOverflow="clip" wrap="square" lIns="45720" tIns="18288" rIns="45720" bIns="18288" anchor="ctr" upright="1"/>
        <a:lstStyle/>
        <a:p>
          <a:pPr algn="ctr" rtl="0">
            <a:defRPr sz="1000"/>
          </a:pPr>
          <a:r>
            <a:rPr lang="ja-JP" altLang="en-US" sz="1200" b="1" i="0" u="none" strike="noStrike" baseline="0">
              <a:solidFill>
                <a:srgbClr val="000000"/>
              </a:solidFill>
              <a:latin typeface="HG丸ｺﾞｼｯｸM-PRO"/>
              <a:ea typeface="HG丸ｺﾞｼｯｸM-PRO"/>
            </a:rPr>
            <a:t>善通寺市</a:t>
          </a:r>
        </a:p>
        <a:p>
          <a:pPr algn="ctr" rtl="0">
            <a:defRPr sz="1000"/>
          </a:pPr>
          <a:endParaRPr lang="ja-JP" altLang="en-US" sz="1200" b="1" i="0" u="none" strike="noStrike" baseline="0">
            <a:solidFill>
              <a:srgbClr val="000000"/>
            </a:solidFill>
            <a:latin typeface="HG丸ｺﾞｼｯｸM-PRO"/>
            <a:ea typeface="HG丸ｺﾞｼｯｸM-PRO"/>
          </a:endParaRPr>
        </a:p>
      </xdr:txBody>
    </xdr:sp>
    <xdr:clientData/>
  </xdr:twoCellAnchor>
  <xdr:twoCellAnchor>
    <xdr:from>
      <xdr:col>0</xdr:col>
      <xdr:colOff>133350</xdr:colOff>
      <xdr:row>1</xdr:row>
      <xdr:rowOff>0</xdr:rowOff>
    </xdr:from>
    <xdr:to>
      <xdr:col>0</xdr:col>
      <xdr:colOff>552450</xdr:colOff>
      <xdr:row>1</xdr:row>
      <xdr:rowOff>0</xdr:rowOff>
    </xdr:to>
    <xdr:sp macro="" textlink="">
      <xdr:nvSpPr>
        <xdr:cNvPr id="18" name="テキスト 48">
          <a:extLst>
            <a:ext uri="{FF2B5EF4-FFF2-40B4-BE49-F238E27FC236}">
              <a16:creationId xmlns:a16="http://schemas.microsoft.com/office/drawing/2014/main" xmlns="" id="{2602751E-55E1-41AB-901B-A5045EF5E504}"/>
            </a:ext>
          </a:extLst>
        </xdr:cNvPr>
        <xdr:cNvSpPr txBox="1">
          <a:spLocks noChangeArrowheads="1"/>
        </xdr:cNvSpPr>
      </xdr:nvSpPr>
      <xdr:spPr bwMode="auto">
        <a:xfrm>
          <a:off x="133350" y="933450"/>
          <a:ext cx="419100" cy="0"/>
        </a:xfrm>
        <a:prstGeom prst="rect">
          <a:avLst/>
        </a:prstGeom>
        <a:solidFill>
          <a:srgbClr val="FFFFFF"/>
        </a:solidFill>
        <a:ln w="1">
          <a:no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000000"/>
              </a:solidFill>
              <a:latin typeface="HG丸ｺﾞｼｯｸM-PRO"/>
              <a:ea typeface="HG丸ｺﾞｼｯｸM-PRO"/>
            </a:rPr>
            <a:t>仲多度郡</a:t>
          </a:r>
        </a:p>
        <a:p>
          <a:pPr algn="ctr" rtl="0">
            <a:defRPr sz="1000"/>
          </a:pPr>
          <a:endParaRPr lang="ja-JP" altLang="en-US" sz="1400" b="1" i="0" u="none" strike="noStrike" baseline="0">
            <a:solidFill>
              <a:srgbClr val="000000"/>
            </a:solidFill>
            <a:latin typeface="HG丸ｺﾞｼｯｸM-PRO"/>
            <a:ea typeface="HG丸ｺﾞｼｯｸM-PRO"/>
          </a:endParaRPr>
        </a:p>
      </xdr:txBody>
    </xdr:sp>
    <xdr:clientData/>
  </xdr:twoCellAnchor>
  <xdr:twoCellAnchor>
    <xdr:from>
      <xdr:col>0</xdr:col>
      <xdr:colOff>28575</xdr:colOff>
      <xdr:row>1</xdr:row>
      <xdr:rowOff>0</xdr:rowOff>
    </xdr:from>
    <xdr:to>
      <xdr:col>0</xdr:col>
      <xdr:colOff>619125</xdr:colOff>
      <xdr:row>1</xdr:row>
      <xdr:rowOff>0</xdr:rowOff>
    </xdr:to>
    <xdr:sp macro="" textlink="">
      <xdr:nvSpPr>
        <xdr:cNvPr id="19" name="テキスト 49">
          <a:extLst>
            <a:ext uri="{FF2B5EF4-FFF2-40B4-BE49-F238E27FC236}">
              <a16:creationId xmlns:a16="http://schemas.microsoft.com/office/drawing/2014/main" xmlns="" id="{CC314BD2-ED90-4142-A9D0-C287CCC05379}"/>
            </a:ext>
          </a:extLst>
        </xdr:cNvPr>
        <xdr:cNvSpPr txBox="1">
          <a:spLocks noChangeArrowheads="1"/>
        </xdr:cNvSpPr>
      </xdr:nvSpPr>
      <xdr:spPr bwMode="auto">
        <a:xfrm>
          <a:off x="28575" y="933450"/>
          <a:ext cx="590550" cy="0"/>
        </a:xfrm>
        <a:prstGeom prst="rect">
          <a:avLst/>
        </a:prstGeom>
        <a:solidFill>
          <a:srgbClr val="FFFFFF"/>
        </a:solidFill>
        <a:ln w="1">
          <a:noFill/>
          <a:miter lim="800000"/>
          <a:headEnd/>
          <a:tailEnd/>
        </a:ln>
      </xdr:spPr>
      <xdr:txBody>
        <a:bodyPr vertOverflow="clip" wrap="square" lIns="45720" tIns="18288" rIns="45720" bIns="18288" anchor="ctr" upright="1"/>
        <a:lstStyle/>
        <a:p>
          <a:pPr algn="ctr" rtl="0">
            <a:defRPr sz="1000"/>
          </a:pPr>
          <a:r>
            <a:rPr lang="ja-JP" altLang="en-US" sz="1200" b="1" i="0" u="none" strike="noStrike" baseline="0">
              <a:solidFill>
                <a:srgbClr val="000000"/>
              </a:solidFill>
              <a:latin typeface="HG丸ｺﾞｼｯｸM-PRO"/>
              <a:ea typeface="HG丸ｺﾞｼｯｸM-PRO"/>
            </a:rPr>
            <a:t>観音寺市</a:t>
          </a:r>
        </a:p>
        <a:p>
          <a:pPr algn="ctr" rtl="0">
            <a:defRPr sz="1000"/>
          </a:pPr>
          <a:endParaRPr lang="ja-JP" altLang="en-US" sz="1200" b="1" i="0" u="none" strike="noStrike" baseline="0">
            <a:solidFill>
              <a:srgbClr val="000000"/>
            </a:solidFill>
            <a:latin typeface="HG丸ｺﾞｼｯｸM-PRO"/>
            <a:ea typeface="HG丸ｺﾞｼｯｸM-PRO"/>
          </a:endParaRPr>
        </a:p>
      </xdr:txBody>
    </xdr:sp>
    <xdr:clientData/>
  </xdr:twoCellAnchor>
  <xdr:twoCellAnchor>
    <xdr:from>
      <xdr:col>0</xdr:col>
      <xdr:colOff>133350</xdr:colOff>
      <xdr:row>1</xdr:row>
      <xdr:rowOff>0</xdr:rowOff>
    </xdr:from>
    <xdr:to>
      <xdr:col>0</xdr:col>
      <xdr:colOff>552450</xdr:colOff>
      <xdr:row>1</xdr:row>
      <xdr:rowOff>0</xdr:rowOff>
    </xdr:to>
    <xdr:sp macro="" textlink="">
      <xdr:nvSpPr>
        <xdr:cNvPr id="20" name="テキスト 50">
          <a:extLst>
            <a:ext uri="{FF2B5EF4-FFF2-40B4-BE49-F238E27FC236}">
              <a16:creationId xmlns:a16="http://schemas.microsoft.com/office/drawing/2014/main" xmlns="" id="{5C56180E-6492-425A-802D-51FA897D5981}"/>
            </a:ext>
          </a:extLst>
        </xdr:cNvPr>
        <xdr:cNvSpPr txBox="1">
          <a:spLocks noChangeArrowheads="1"/>
        </xdr:cNvSpPr>
      </xdr:nvSpPr>
      <xdr:spPr bwMode="auto">
        <a:xfrm>
          <a:off x="133350" y="933450"/>
          <a:ext cx="419100" cy="0"/>
        </a:xfrm>
        <a:prstGeom prst="rect">
          <a:avLst/>
        </a:prstGeom>
        <a:solidFill>
          <a:srgbClr val="FFFFFF"/>
        </a:solidFill>
        <a:ln w="1">
          <a:no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000000"/>
              </a:solidFill>
              <a:latin typeface="HG丸ｺﾞｼｯｸM-PRO"/>
              <a:ea typeface="HG丸ｺﾞｼｯｸM-PRO"/>
            </a:rPr>
            <a:t>三</a:t>
          </a:r>
        </a:p>
        <a:p>
          <a:pPr algn="ctr" rtl="0">
            <a:defRPr sz="1000"/>
          </a:pPr>
          <a:endParaRPr lang="ja-JP" altLang="en-US" sz="1400" b="1" i="0" u="none" strike="noStrike" baseline="0">
            <a:solidFill>
              <a:srgbClr val="000000"/>
            </a:solidFill>
            <a:latin typeface="HG丸ｺﾞｼｯｸM-PRO"/>
            <a:ea typeface="HG丸ｺﾞｼｯｸM-PRO"/>
          </a:endParaRPr>
        </a:p>
        <a:p>
          <a:pPr algn="ctr" rtl="0">
            <a:defRPr sz="1000"/>
          </a:pPr>
          <a:r>
            <a:rPr lang="ja-JP" altLang="en-US" sz="1400" b="1" i="0" u="none" strike="noStrike" baseline="0">
              <a:solidFill>
                <a:srgbClr val="000000"/>
              </a:solidFill>
              <a:latin typeface="HG丸ｺﾞｼｯｸM-PRO"/>
              <a:ea typeface="HG丸ｺﾞｼｯｸM-PRO"/>
            </a:rPr>
            <a:t>豊</a:t>
          </a:r>
        </a:p>
        <a:p>
          <a:pPr algn="ctr" rtl="0">
            <a:defRPr sz="1000"/>
          </a:pPr>
          <a:endParaRPr lang="ja-JP" altLang="en-US" sz="1400" b="1" i="0" u="none" strike="noStrike" baseline="0">
            <a:solidFill>
              <a:srgbClr val="000000"/>
            </a:solidFill>
            <a:latin typeface="HG丸ｺﾞｼｯｸM-PRO"/>
            <a:ea typeface="HG丸ｺﾞｼｯｸM-PRO"/>
          </a:endParaRPr>
        </a:p>
        <a:p>
          <a:pPr algn="ctr" rtl="0">
            <a:defRPr sz="1000"/>
          </a:pPr>
          <a:r>
            <a:rPr lang="ja-JP" altLang="en-US" sz="1400" b="1" i="0" u="none" strike="noStrike" baseline="0">
              <a:solidFill>
                <a:srgbClr val="000000"/>
              </a:solidFill>
              <a:latin typeface="HG丸ｺﾞｼｯｸM-PRO"/>
              <a:ea typeface="HG丸ｺﾞｼｯｸM-PRO"/>
            </a:rPr>
            <a:t>郡</a:t>
          </a:r>
        </a:p>
        <a:p>
          <a:pPr algn="ctr" rtl="0">
            <a:defRPr sz="1000"/>
          </a:pPr>
          <a:endParaRPr lang="ja-JP" altLang="en-US" sz="1400" b="1" i="0" u="none" strike="noStrike" baseline="0">
            <a:solidFill>
              <a:srgbClr val="000000"/>
            </a:solidFill>
            <a:latin typeface="HG丸ｺﾞｼｯｸM-PRO"/>
            <a:ea typeface="HG丸ｺﾞｼｯｸM-PRO"/>
          </a:endParaRPr>
        </a:p>
      </xdr:txBody>
    </xdr:sp>
    <xdr:clientData/>
  </xdr:twoCellAnchor>
  <xdr:twoCellAnchor>
    <xdr:from>
      <xdr:col>0</xdr:col>
      <xdr:colOff>38100</xdr:colOff>
      <xdr:row>1</xdr:row>
      <xdr:rowOff>0</xdr:rowOff>
    </xdr:from>
    <xdr:to>
      <xdr:col>0</xdr:col>
      <xdr:colOff>619125</xdr:colOff>
      <xdr:row>1</xdr:row>
      <xdr:rowOff>0</xdr:rowOff>
    </xdr:to>
    <xdr:sp macro="" textlink="">
      <xdr:nvSpPr>
        <xdr:cNvPr id="21" name="テキスト 51">
          <a:extLst>
            <a:ext uri="{FF2B5EF4-FFF2-40B4-BE49-F238E27FC236}">
              <a16:creationId xmlns:a16="http://schemas.microsoft.com/office/drawing/2014/main" xmlns="" id="{2FEC8EE4-C003-469B-AF23-E9DE05F178F8}"/>
            </a:ext>
          </a:extLst>
        </xdr:cNvPr>
        <xdr:cNvSpPr txBox="1">
          <a:spLocks noChangeArrowheads="1"/>
        </xdr:cNvSpPr>
      </xdr:nvSpPr>
      <xdr:spPr bwMode="auto">
        <a:xfrm>
          <a:off x="38100" y="933450"/>
          <a:ext cx="581025" cy="0"/>
        </a:xfrm>
        <a:prstGeom prst="rect">
          <a:avLst/>
        </a:prstGeom>
        <a:solidFill>
          <a:srgbClr val="FFFFFF"/>
        </a:solidFill>
        <a:ln w="1">
          <a:noFill/>
          <a:miter lim="800000"/>
          <a:headEnd/>
          <a:tailEnd/>
        </a:ln>
      </xdr:spPr>
      <xdr:txBody>
        <a:bodyPr vertOverflow="clip" wrap="square" lIns="45720" tIns="18288" rIns="45720" bIns="18288" anchor="ctr" upright="1"/>
        <a:lstStyle/>
        <a:p>
          <a:pPr algn="ctr" rtl="0">
            <a:defRPr sz="1000"/>
          </a:pPr>
          <a:r>
            <a:rPr lang="ja-JP" altLang="en-US" sz="1200" b="1" i="0" u="none" strike="noStrike" baseline="0">
              <a:solidFill>
                <a:srgbClr val="000000"/>
              </a:solidFill>
              <a:latin typeface="HG丸ｺﾞｼｯｸM-PRO"/>
              <a:ea typeface="HG丸ｺﾞｼｯｸM-PRO"/>
            </a:rPr>
            <a:t>小豆郡</a:t>
          </a:r>
        </a:p>
        <a:p>
          <a:pPr algn="ctr" rtl="0">
            <a:defRPr sz="1000"/>
          </a:pPr>
          <a:endParaRPr lang="ja-JP" altLang="en-US" sz="1200" b="1" i="0" u="none" strike="noStrike" baseline="0">
            <a:solidFill>
              <a:srgbClr val="000000"/>
            </a:solidFill>
            <a:latin typeface="HG丸ｺﾞｼｯｸM-PRO"/>
            <a:ea typeface="HG丸ｺﾞｼｯｸM-PRO"/>
          </a:endParaRPr>
        </a:p>
      </xdr:txBody>
    </xdr:sp>
    <xdr:clientData/>
  </xdr:twoCellAnchor>
  <xdr:twoCellAnchor>
    <xdr:from>
      <xdr:col>0</xdr:col>
      <xdr:colOff>9525</xdr:colOff>
      <xdr:row>1</xdr:row>
      <xdr:rowOff>0</xdr:rowOff>
    </xdr:from>
    <xdr:to>
      <xdr:col>11</xdr:col>
      <xdr:colOff>571500</xdr:colOff>
      <xdr:row>1</xdr:row>
      <xdr:rowOff>0</xdr:rowOff>
    </xdr:to>
    <xdr:sp macro="" textlink="">
      <xdr:nvSpPr>
        <xdr:cNvPr id="22" name="AutoShape 24">
          <a:extLst>
            <a:ext uri="{FF2B5EF4-FFF2-40B4-BE49-F238E27FC236}">
              <a16:creationId xmlns:a16="http://schemas.microsoft.com/office/drawing/2014/main" xmlns="" id="{81019450-60FD-4064-8836-FED3D63E0C29}"/>
            </a:ext>
          </a:extLst>
        </xdr:cNvPr>
        <xdr:cNvSpPr>
          <a:spLocks noChangeArrowheads="1"/>
        </xdr:cNvSpPr>
      </xdr:nvSpPr>
      <xdr:spPr bwMode="auto">
        <a:xfrm>
          <a:off x="9525" y="933450"/>
          <a:ext cx="7124700" cy="0"/>
        </a:xfrm>
        <a:prstGeom prst="roundRect">
          <a:avLst>
            <a:gd name="adj" fmla="val 8569"/>
          </a:avLst>
        </a:prstGeom>
        <a:noFill/>
        <a:ln w="9525">
          <a:solidFill>
            <a:srgbClr val="000000"/>
          </a:solidFill>
          <a:round/>
          <a:headEnd/>
          <a:tailEnd/>
        </a:ln>
      </xdr:spPr>
    </xdr:sp>
    <xdr:clientData/>
  </xdr:twoCellAnchor>
  <xdr:twoCellAnchor>
    <xdr:from>
      <xdr:col>12</xdr:col>
      <xdr:colOff>9525</xdr:colOff>
      <xdr:row>1</xdr:row>
      <xdr:rowOff>0</xdr:rowOff>
    </xdr:from>
    <xdr:to>
      <xdr:col>16</xdr:col>
      <xdr:colOff>638175</xdr:colOff>
      <xdr:row>1</xdr:row>
      <xdr:rowOff>0</xdr:rowOff>
    </xdr:to>
    <xdr:sp macro="" textlink="">
      <xdr:nvSpPr>
        <xdr:cNvPr id="23" name="AutoShape 25">
          <a:extLst>
            <a:ext uri="{FF2B5EF4-FFF2-40B4-BE49-F238E27FC236}">
              <a16:creationId xmlns:a16="http://schemas.microsoft.com/office/drawing/2014/main" xmlns="" id="{27D11879-AF1B-4E56-80F4-5D57032D2558}"/>
            </a:ext>
          </a:extLst>
        </xdr:cNvPr>
        <xdr:cNvSpPr>
          <a:spLocks noChangeArrowheads="1"/>
        </xdr:cNvSpPr>
      </xdr:nvSpPr>
      <xdr:spPr bwMode="auto">
        <a:xfrm>
          <a:off x="7153275" y="933450"/>
          <a:ext cx="3009900" cy="0"/>
        </a:xfrm>
        <a:prstGeom prst="roundRect">
          <a:avLst>
            <a:gd name="adj" fmla="val 8569"/>
          </a:avLst>
        </a:prstGeom>
        <a:noFill/>
        <a:ln w="9525">
          <a:solidFill>
            <a:srgbClr val="000000"/>
          </a:solidFill>
          <a:round/>
          <a:headEnd/>
          <a:tailEnd/>
        </a:ln>
      </xdr:spPr>
    </xdr:sp>
    <xdr:clientData/>
  </xdr:twoCellAnchor>
  <xdr:twoCellAnchor>
    <xdr:from>
      <xdr:col>17</xdr:col>
      <xdr:colOff>9525</xdr:colOff>
      <xdr:row>1</xdr:row>
      <xdr:rowOff>0</xdr:rowOff>
    </xdr:from>
    <xdr:to>
      <xdr:col>18</xdr:col>
      <xdr:colOff>571500</xdr:colOff>
      <xdr:row>1</xdr:row>
      <xdr:rowOff>0</xdr:rowOff>
    </xdr:to>
    <xdr:sp macro="" textlink="">
      <xdr:nvSpPr>
        <xdr:cNvPr id="24" name="AutoShape 26">
          <a:extLst>
            <a:ext uri="{FF2B5EF4-FFF2-40B4-BE49-F238E27FC236}">
              <a16:creationId xmlns:a16="http://schemas.microsoft.com/office/drawing/2014/main" xmlns="" id="{2D01F39E-57FA-44E3-A18F-0E952AEB6B01}"/>
            </a:ext>
          </a:extLst>
        </xdr:cNvPr>
        <xdr:cNvSpPr>
          <a:spLocks noChangeArrowheads="1"/>
        </xdr:cNvSpPr>
      </xdr:nvSpPr>
      <xdr:spPr bwMode="auto">
        <a:xfrm>
          <a:off x="10172700" y="933450"/>
          <a:ext cx="1143000" cy="0"/>
        </a:xfrm>
        <a:prstGeom prst="roundRect">
          <a:avLst>
            <a:gd name="adj" fmla="val 8569"/>
          </a:avLst>
        </a:prstGeom>
        <a:noFill/>
        <a:ln w="9525">
          <a:solidFill>
            <a:srgbClr val="000000"/>
          </a:solidFill>
          <a:round/>
          <a:headEnd/>
          <a:tailEnd/>
        </a:ln>
      </xdr:spPr>
    </xdr:sp>
    <xdr:clientData/>
  </xdr:twoCellAnchor>
  <xdr:twoCellAnchor>
    <xdr:from>
      <xdr:col>20</xdr:col>
      <xdr:colOff>9525</xdr:colOff>
      <xdr:row>1</xdr:row>
      <xdr:rowOff>0</xdr:rowOff>
    </xdr:from>
    <xdr:to>
      <xdr:col>23</xdr:col>
      <xdr:colOff>0</xdr:colOff>
      <xdr:row>1</xdr:row>
      <xdr:rowOff>0</xdr:rowOff>
    </xdr:to>
    <xdr:sp macro="" textlink="">
      <xdr:nvSpPr>
        <xdr:cNvPr id="25" name="AutoShape 27">
          <a:extLst>
            <a:ext uri="{FF2B5EF4-FFF2-40B4-BE49-F238E27FC236}">
              <a16:creationId xmlns:a16="http://schemas.microsoft.com/office/drawing/2014/main" xmlns="" id="{57F74D0E-88D1-42F4-B4CC-17AB25C822F1}"/>
            </a:ext>
          </a:extLst>
        </xdr:cNvPr>
        <xdr:cNvSpPr>
          <a:spLocks noChangeArrowheads="1"/>
        </xdr:cNvSpPr>
      </xdr:nvSpPr>
      <xdr:spPr bwMode="auto">
        <a:xfrm>
          <a:off x="11915775" y="933450"/>
          <a:ext cx="1790700" cy="0"/>
        </a:xfrm>
        <a:prstGeom prst="roundRect">
          <a:avLst>
            <a:gd name="adj" fmla="val 8569"/>
          </a:avLst>
        </a:prstGeom>
        <a:noFill/>
        <a:ln w="9525">
          <a:solidFill>
            <a:srgbClr val="000000"/>
          </a:solidFill>
          <a:round/>
          <a:headEnd/>
          <a:tailEnd/>
        </a:ln>
      </xdr:spPr>
    </xdr:sp>
    <xdr:clientData/>
  </xdr:twoCellAnchor>
  <xdr:twoCellAnchor>
    <xdr:from>
      <xdr:col>24</xdr:col>
      <xdr:colOff>0</xdr:colOff>
      <xdr:row>1</xdr:row>
      <xdr:rowOff>0</xdr:rowOff>
    </xdr:from>
    <xdr:to>
      <xdr:col>27</xdr:col>
      <xdr:colOff>0</xdr:colOff>
      <xdr:row>1</xdr:row>
      <xdr:rowOff>0</xdr:rowOff>
    </xdr:to>
    <xdr:sp macro="" textlink="">
      <xdr:nvSpPr>
        <xdr:cNvPr id="26" name="AutoShape 28">
          <a:extLst>
            <a:ext uri="{FF2B5EF4-FFF2-40B4-BE49-F238E27FC236}">
              <a16:creationId xmlns:a16="http://schemas.microsoft.com/office/drawing/2014/main" xmlns="" id="{270CB737-2765-4745-9C0B-FB4847DAE85A}"/>
            </a:ext>
          </a:extLst>
        </xdr:cNvPr>
        <xdr:cNvSpPr>
          <a:spLocks noChangeArrowheads="1"/>
        </xdr:cNvSpPr>
      </xdr:nvSpPr>
      <xdr:spPr bwMode="auto">
        <a:xfrm>
          <a:off x="14287500" y="933450"/>
          <a:ext cx="1800225" cy="0"/>
        </a:xfrm>
        <a:prstGeom prst="roundRect">
          <a:avLst>
            <a:gd name="adj" fmla="val 8569"/>
          </a:avLst>
        </a:prstGeom>
        <a:noFill/>
        <a:ln w="9525">
          <a:solidFill>
            <a:srgbClr val="000000"/>
          </a:solidFill>
          <a:round/>
          <a:headEnd/>
          <a:tailEnd/>
        </a:ln>
      </xdr:spPr>
    </xdr:sp>
    <xdr:clientData/>
  </xdr:twoCellAnchor>
  <xdr:twoCellAnchor>
    <xdr:from>
      <xdr:col>9</xdr:col>
      <xdr:colOff>66675</xdr:colOff>
      <xdr:row>1</xdr:row>
      <xdr:rowOff>0</xdr:rowOff>
    </xdr:from>
    <xdr:to>
      <xdr:col>11</xdr:col>
      <xdr:colOff>495300</xdr:colOff>
      <xdr:row>1</xdr:row>
      <xdr:rowOff>0</xdr:rowOff>
    </xdr:to>
    <xdr:sp macro="" textlink="">
      <xdr:nvSpPr>
        <xdr:cNvPr id="27" name="AutoShape 29">
          <a:extLst>
            <a:ext uri="{FF2B5EF4-FFF2-40B4-BE49-F238E27FC236}">
              <a16:creationId xmlns:a16="http://schemas.microsoft.com/office/drawing/2014/main" xmlns="" id="{64A4D8B9-D7D8-4F7D-85E1-F7BD0C0A9365}"/>
            </a:ext>
          </a:extLst>
        </xdr:cNvPr>
        <xdr:cNvSpPr>
          <a:spLocks noChangeArrowheads="1"/>
        </xdr:cNvSpPr>
      </xdr:nvSpPr>
      <xdr:spPr bwMode="auto">
        <a:xfrm>
          <a:off x="5410200" y="933450"/>
          <a:ext cx="1647825" cy="0"/>
        </a:xfrm>
        <a:prstGeom prst="roundRect">
          <a:avLst>
            <a:gd name="adj" fmla="val 7694"/>
          </a:avLst>
        </a:prstGeom>
        <a:solidFill>
          <a:srgbClr val="FFFFFF"/>
        </a:solidFill>
        <a:ln w="9525">
          <a:solidFill>
            <a:srgbClr val="000000"/>
          </a:solidFill>
          <a:round/>
          <a:headEnd/>
          <a:tailEnd/>
        </a:ln>
      </xdr:spPr>
    </xdr:sp>
    <xdr:clientData/>
  </xdr:twoCellAnchor>
  <xdr:twoCellAnchor>
    <xdr:from>
      <xdr:col>21</xdr:col>
      <xdr:colOff>295275</xdr:colOff>
      <xdr:row>1</xdr:row>
      <xdr:rowOff>0</xdr:rowOff>
    </xdr:from>
    <xdr:to>
      <xdr:col>21</xdr:col>
      <xdr:colOff>533400</xdr:colOff>
      <xdr:row>1</xdr:row>
      <xdr:rowOff>0</xdr:rowOff>
    </xdr:to>
    <xdr:sp macro="" textlink="">
      <xdr:nvSpPr>
        <xdr:cNvPr id="28" name="Text Box 31">
          <a:extLst>
            <a:ext uri="{FF2B5EF4-FFF2-40B4-BE49-F238E27FC236}">
              <a16:creationId xmlns:a16="http://schemas.microsoft.com/office/drawing/2014/main" xmlns="" id="{08255B14-F4AB-486E-BCFC-E1142FB9E167}"/>
            </a:ext>
          </a:extLst>
        </xdr:cNvPr>
        <xdr:cNvSpPr txBox="1">
          <a:spLocks noChangeArrowheads="1"/>
        </xdr:cNvSpPr>
      </xdr:nvSpPr>
      <xdr:spPr bwMode="auto">
        <a:xfrm>
          <a:off x="12839700" y="933450"/>
          <a:ext cx="238125" cy="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24</xdr:col>
      <xdr:colOff>0</xdr:colOff>
      <xdr:row>1</xdr:row>
      <xdr:rowOff>0</xdr:rowOff>
    </xdr:from>
    <xdr:to>
      <xdr:col>26</xdr:col>
      <xdr:colOff>533400</xdr:colOff>
      <xdr:row>1</xdr:row>
      <xdr:rowOff>0</xdr:rowOff>
    </xdr:to>
    <xdr:sp macro="" textlink="">
      <xdr:nvSpPr>
        <xdr:cNvPr id="29" name="Text Box 33">
          <a:extLst>
            <a:ext uri="{FF2B5EF4-FFF2-40B4-BE49-F238E27FC236}">
              <a16:creationId xmlns:a16="http://schemas.microsoft.com/office/drawing/2014/main" xmlns="" id="{8C2BFF1C-87C8-4BCF-A0B6-71EE5E7D9918}"/>
            </a:ext>
          </a:extLst>
        </xdr:cNvPr>
        <xdr:cNvSpPr txBox="1">
          <a:spLocks noChangeArrowheads="1"/>
        </xdr:cNvSpPr>
      </xdr:nvSpPr>
      <xdr:spPr bwMode="auto">
        <a:xfrm>
          <a:off x="14287500" y="933450"/>
          <a:ext cx="1752600" cy="0"/>
        </a:xfrm>
        <a:prstGeom prst="rect">
          <a:avLst/>
        </a:prstGeom>
        <a:solidFill>
          <a:srgbClr val="FFFFFF"/>
        </a:solidFill>
        <a:ln w="9525">
          <a:no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000000"/>
              </a:solidFill>
              <a:latin typeface="HG丸ｺﾞｼｯｸM-PRO"/>
              <a:ea typeface="HG丸ｺﾞｼｯｸM-PRO"/>
            </a:rPr>
            <a:t>平成    年     月     日（    曜）</a:t>
          </a:r>
        </a:p>
      </xdr:txBody>
    </xdr:sp>
    <xdr:clientData/>
  </xdr:twoCellAnchor>
  <xdr:twoCellAnchor>
    <xdr:from>
      <xdr:col>0</xdr:col>
      <xdr:colOff>104775</xdr:colOff>
      <xdr:row>1</xdr:row>
      <xdr:rowOff>0</xdr:rowOff>
    </xdr:from>
    <xdr:to>
      <xdr:col>0</xdr:col>
      <xdr:colOff>571500</xdr:colOff>
      <xdr:row>1</xdr:row>
      <xdr:rowOff>0</xdr:rowOff>
    </xdr:to>
    <xdr:sp macro="" textlink="">
      <xdr:nvSpPr>
        <xdr:cNvPr id="30" name="テキスト 5">
          <a:extLst>
            <a:ext uri="{FF2B5EF4-FFF2-40B4-BE49-F238E27FC236}">
              <a16:creationId xmlns:a16="http://schemas.microsoft.com/office/drawing/2014/main" xmlns="" id="{DA787738-9AEE-4CB5-946B-CF69D3EB1716}"/>
            </a:ext>
          </a:extLst>
        </xdr:cNvPr>
        <xdr:cNvSpPr txBox="1">
          <a:spLocks noChangeArrowheads="1"/>
        </xdr:cNvSpPr>
      </xdr:nvSpPr>
      <xdr:spPr bwMode="auto">
        <a:xfrm>
          <a:off x="104775" y="933450"/>
          <a:ext cx="466725" cy="0"/>
        </a:xfrm>
        <a:prstGeom prst="rect">
          <a:avLst/>
        </a:prstGeom>
        <a:solidFill>
          <a:srgbClr val="FFFFFF"/>
        </a:solidFill>
        <a:ln w="1">
          <a:noFill/>
          <a:miter lim="800000"/>
          <a:headEnd/>
          <a:tailEnd/>
        </a:ln>
      </xdr:spPr>
      <xdr:txBody>
        <a:bodyPr vertOverflow="clip" wrap="square" lIns="45720" tIns="22860" rIns="45720" bIns="22860" anchor="ctr" upright="1"/>
        <a:lstStyle/>
        <a:p>
          <a:pPr algn="ctr" rtl="0">
            <a:defRPr sz="1000"/>
          </a:pPr>
          <a:endParaRPr lang="ja-JP" altLang="en-US" sz="1400" b="1" i="0" u="none" strike="noStrike" baseline="0">
            <a:solidFill>
              <a:srgbClr val="000000"/>
            </a:solidFill>
            <a:latin typeface="HG丸ｺﾞｼｯｸM-PRO"/>
            <a:ea typeface="HG丸ｺﾞｼｯｸM-PRO"/>
          </a:endParaRPr>
        </a:p>
        <a:p>
          <a:pPr algn="ctr" rtl="0">
            <a:defRPr sz="1000"/>
          </a:pPr>
          <a:r>
            <a:rPr lang="ja-JP" altLang="en-US" sz="1400" b="1" i="0" u="none" strike="noStrike" baseline="0">
              <a:solidFill>
                <a:srgbClr val="000000"/>
              </a:solidFill>
              <a:latin typeface="HG丸ｺﾞｼｯｸM-PRO"/>
              <a:ea typeface="HG丸ｺﾞｼｯｸM-PRO"/>
            </a:rPr>
            <a:t>大   川</a:t>
          </a:r>
        </a:p>
        <a:p>
          <a:pPr algn="ctr" rtl="0">
            <a:defRPr sz="1000"/>
          </a:pPr>
          <a:r>
            <a:rPr lang="ja-JP" altLang="en-US" sz="1400" b="1" i="0" u="none" strike="noStrike" baseline="0">
              <a:solidFill>
                <a:srgbClr val="000000"/>
              </a:solidFill>
              <a:latin typeface="HG丸ｺﾞｼｯｸM-PRO"/>
              <a:ea typeface="HG丸ｺﾞｼｯｸM-PRO"/>
            </a:rPr>
            <a:t>郡</a:t>
          </a:r>
        </a:p>
        <a:p>
          <a:pPr algn="ctr" rtl="0">
            <a:defRPr sz="1000"/>
          </a:pPr>
          <a:endParaRPr lang="ja-JP" altLang="en-US" sz="1400" b="1" i="0" u="none" strike="noStrike" baseline="0">
            <a:solidFill>
              <a:srgbClr val="000000"/>
            </a:solidFill>
            <a:latin typeface="HG丸ｺﾞｼｯｸM-PRO"/>
            <a:ea typeface="HG丸ｺﾞｼｯｸM-PRO"/>
          </a:endParaRPr>
        </a:p>
      </xdr:txBody>
    </xdr:sp>
    <xdr:clientData/>
  </xdr:twoCellAnchor>
  <xdr:twoCellAnchor>
    <xdr:from>
      <xdr:col>0</xdr:col>
      <xdr:colOff>161925</xdr:colOff>
      <xdr:row>1</xdr:row>
      <xdr:rowOff>0</xdr:rowOff>
    </xdr:from>
    <xdr:to>
      <xdr:col>0</xdr:col>
      <xdr:colOff>485775</xdr:colOff>
      <xdr:row>1</xdr:row>
      <xdr:rowOff>0</xdr:rowOff>
    </xdr:to>
    <xdr:sp macro="" textlink="">
      <xdr:nvSpPr>
        <xdr:cNvPr id="31" name="テキスト 6">
          <a:extLst>
            <a:ext uri="{FF2B5EF4-FFF2-40B4-BE49-F238E27FC236}">
              <a16:creationId xmlns:a16="http://schemas.microsoft.com/office/drawing/2014/main" xmlns="" id="{3DE0B1FA-82CE-471F-B7C4-3F2AFB7FCD96}"/>
            </a:ext>
          </a:extLst>
        </xdr:cNvPr>
        <xdr:cNvSpPr txBox="1">
          <a:spLocks noChangeArrowheads="1"/>
        </xdr:cNvSpPr>
      </xdr:nvSpPr>
      <xdr:spPr bwMode="auto">
        <a:xfrm>
          <a:off x="161925" y="933450"/>
          <a:ext cx="323850" cy="0"/>
        </a:xfrm>
        <a:prstGeom prst="rect">
          <a:avLst/>
        </a:prstGeom>
        <a:solidFill>
          <a:srgbClr val="FFFFFF"/>
        </a:solidFill>
        <a:ln w="1">
          <a:noFill/>
          <a:miter lim="800000"/>
          <a:headEnd/>
          <a:tailEnd/>
        </a:ln>
      </xdr:spPr>
      <xdr:txBody>
        <a:bodyPr vertOverflow="clip" wrap="square" lIns="45720" tIns="18288" rIns="45720" bIns="18288" anchor="ctr" upright="1"/>
        <a:lstStyle/>
        <a:p>
          <a:pPr algn="ctr" rtl="0">
            <a:defRPr sz="1000"/>
          </a:pPr>
          <a:r>
            <a:rPr lang="ja-JP" altLang="en-US" sz="1200" b="1" i="0" u="none" strike="noStrike" baseline="0">
              <a:solidFill>
                <a:srgbClr val="000000"/>
              </a:solidFill>
              <a:latin typeface="HG丸ｺﾞｼｯｸM-PRO"/>
              <a:ea typeface="HG丸ｺﾞｼｯｸM-PRO"/>
            </a:rPr>
            <a:t>木田</a:t>
          </a:r>
        </a:p>
        <a:p>
          <a:pPr algn="ctr" rtl="0">
            <a:defRPr sz="1000"/>
          </a:pPr>
          <a:r>
            <a:rPr lang="ja-JP" altLang="en-US" sz="1200" b="1" i="0" u="none" strike="noStrike" baseline="0">
              <a:solidFill>
                <a:srgbClr val="000000"/>
              </a:solidFill>
              <a:latin typeface="HG丸ｺﾞｼｯｸM-PRO"/>
              <a:ea typeface="HG丸ｺﾞｼｯｸM-PRO"/>
            </a:rPr>
            <a:t>郡</a:t>
          </a:r>
        </a:p>
        <a:p>
          <a:pPr algn="ctr" rtl="0">
            <a:defRPr sz="1000"/>
          </a:pPr>
          <a:endParaRPr lang="ja-JP" altLang="en-US" sz="1200" b="1" i="0" u="none" strike="noStrike" baseline="0">
            <a:solidFill>
              <a:srgbClr val="000000"/>
            </a:solidFill>
            <a:latin typeface="HG丸ｺﾞｼｯｸM-PRO"/>
            <a:ea typeface="HG丸ｺﾞｼｯｸM-PRO"/>
          </a:endParaRPr>
        </a:p>
      </xdr:txBody>
    </xdr:sp>
    <xdr:clientData/>
  </xdr:twoCellAnchor>
  <xdr:twoCellAnchor>
    <xdr:from>
      <xdr:col>0</xdr:col>
      <xdr:colOff>142875</xdr:colOff>
      <xdr:row>1</xdr:row>
      <xdr:rowOff>0</xdr:rowOff>
    </xdr:from>
    <xdr:to>
      <xdr:col>0</xdr:col>
      <xdr:colOff>533400</xdr:colOff>
      <xdr:row>1</xdr:row>
      <xdr:rowOff>0</xdr:rowOff>
    </xdr:to>
    <xdr:sp macro="" textlink="">
      <xdr:nvSpPr>
        <xdr:cNvPr id="32" name="テキスト 8">
          <a:extLst>
            <a:ext uri="{FF2B5EF4-FFF2-40B4-BE49-F238E27FC236}">
              <a16:creationId xmlns:a16="http://schemas.microsoft.com/office/drawing/2014/main" xmlns="" id="{3DA27840-B468-4FFC-BC9B-95C25118D5FA}"/>
            </a:ext>
          </a:extLst>
        </xdr:cNvPr>
        <xdr:cNvSpPr txBox="1">
          <a:spLocks noChangeArrowheads="1"/>
        </xdr:cNvSpPr>
      </xdr:nvSpPr>
      <xdr:spPr bwMode="auto">
        <a:xfrm>
          <a:off x="142875" y="933450"/>
          <a:ext cx="390525" cy="0"/>
        </a:xfrm>
        <a:prstGeom prst="rect">
          <a:avLst/>
        </a:prstGeom>
        <a:solidFill>
          <a:srgbClr val="FFFFFF"/>
        </a:solidFill>
        <a:ln w="1">
          <a:no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000000"/>
              </a:solidFill>
              <a:latin typeface="HG丸ｺﾞｼｯｸM-PRO"/>
              <a:ea typeface="HG丸ｺﾞｼｯｸM-PRO"/>
            </a:rPr>
            <a:t>綾</a:t>
          </a:r>
        </a:p>
        <a:p>
          <a:pPr algn="ctr" rtl="0">
            <a:defRPr sz="1000"/>
          </a:pPr>
          <a:endParaRPr lang="ja-JP" altLang="en-US" sz="1400" b="1" i="0" u="none" strike="noStrike" baseline="0">
            <a:solidFill>
              <a:srgbClr val="000000"/>
            </a:solidFill>
            <a:latin typeface="HG丸ｺﾞｼｯｸM-PRO"/>
            <a:ea typeface="HG丸ｺﾞｼｯｸM-PRO"/>
          </a:endParaRPr>
        </a:p>
        <a:p>
          <a:pPr algn="ctr" rtl="0">
            <a:defRPr sz="1000"/>
          </a:pPr>
          <a:r>
            <a:rPr lang="ja-JP" altLang="en-US" sz="1400" b="1" i="0" u="none" strike="noStrike" baseline="0">
              <a:solidFill>
                <a:srgbClr val="000000"/>
              </a:solidFill>
              <a:latin typeface="HG丸ｺﾞｼｯｸM-PRO"/>
              <a:ea typeface="HG丸ｺﾞｼｯｸM-PRO"/>
            </a:rPr>
            <a:t>歌</a:t>
          </a:r>
        </a:p>
        <a:p>
          <a:pPr algn="ctr" rtl="0">
            <a:defRPr sz="1000"/>
          </a:pPr>
          <a:endParaRPr lang="ja-JP" altLang="en-US" sz="1400" b="1" i="0" u="none" strike="noStrike" baseline="0">
            <a:solidFill>
              <a:srgbClr val="000000"/>
            </a:solidFill>
            <a:latin typeface="HG丸ｺﾞｼｯｸM-PRO"/>
            <a:ea typeface="HG丸ｺﾞｼｯｸM-PRO"/>
          </a:endParaRPr>
        </a:p>
        <a:p>
          <a:pPr algn="ctr" rtl="0">
            <a:defRPr sz="1000"/>
          </a:pPr>
          <a:r>
            <a:rPr lang="ja-JP" altLang="en-US" sz="1400" b="1" i="0" u="none" strike="noStrike" baseline="0">
              <a:solidFill>
                <a:srgbClr val="000000"/>
              </a:solidFill>
              <a:latin typeface="HG丸ｺﾞｼｯｸM-PRO"/>
              <a:ea typeface="HG丸ｺﾞｼｯｸM-PRO"/>
            </a:rPr>
            <a:t>郡</a:t>
          </a:r>
        </a:p>
        <a:p>
          <a:pPr algn="ctr" rtl="0">
            <a:defRPr sz="1000"/>
          </a:pPr>
          <a:endParaRPr lang="ja-JP" altLang="en-US" sz="1400" b="1" i="0" u="none" strike="noStrike" baseline="0">
            <a:solidFill>
              <a:srgbClr val="000000"/>
            </a:solidFill>
            <a:latin typeface="HG丸ｺﾞｼｯｸM-PRO"/>
            <a:ea typeface="HG丸ｺﾞｼｯｸM-PRO"/>
          </a:endParaRPr>
        </a:p>
      </xdr:txBody>
    </xdr:sp>
    <xdr:clientData/>
  </xdr:twoCellAnchor>
  <xdr:twoCellAnchor>
    <xdr:from>
      <xdr:col>0</xdr:col>
      <xdr:colOff>57150</xdr:colOff>
      <xdr:row>1</xdr:row>
      <xdr:rowOff>0</xdr:rowOff>
    </xdr:from>
    <xdr:to>
      <xdr:col>0</xdr:col>
      <xdr:colOff>600075</xdr:colOff>
      <xdr:row>1</xdr:row>
      <xdr:rowOff>0</xdr:rowOff>
    </xdr:to>
    <xdr:sp macro="" textlink="">
      <xdr:nvSpPr>
        <xdr:cNvPr id="33" name="テキスト 29">
          <a:extLst>
            <a:ext uri="{FF2B5EF4-FFF2-40B4-BE49-F238E27FC236}">
              <a16:creationId xmlns:a16="http://schemas.microsoft.com/office/drawing/2014/main" xmlns="" id="{0417342F-040F-4124-8638-F2D5828E3658}"/>
            </a:ext>
          </a:extLst>
        </xdr:cNvPr>
        <xdr:cNvSpPr txBox="1">
          <a:spLocks noChangeArrowheads="1"/>
        </xdr:cNvSpPr>
      </xdr:nvSpPr>
      <xdr:spPr bwMode="auto">
        <a:xfrm>
          <a:off x="57150" y="933450"/>
          <a:ext cx="542925" cy="0"/>
        </a:xfrm>
        <a:prstGeom prst="rect">
          <a:avLst/>
        </a:prstGeom>
        <a:solidFill>
          <a:srgbClr val="000000"/>
        </a:solid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1" i="0" u="none" strike="noStrike" baseline="0">
              <a:solidFill>
                <a:srgbClr val="FFFFFF"/>
              </a:solidFill>
              <a:latin typeface="ＭＳ ゴシック"/>
              <a:ea typeface="ＭＳ ゴシック"/>
            </a:rPr>
            <a:t>地区</a:t>
          </a:r>
        </a:p>
      </xdr:txBody>
    </xdr:sp>
    <xdr:clientData/>
  </xdr:twoCellAnchor>
  <xdr:twoCellAnchor>
    <xdr:from>
      <xdr:col>0</xdr:col>
      <xdr:colOff>47625</xdr:colOff>
      <xdr:row>1</xdr:row>
      <xdr:rowOff>0</xdr:rowOff>
    </xdr:from>
    <xdr:to>
      <xdr:col>0</xdr:col>
      <xdr:colOff>619125</xdr:colOff>
      <xdr:row>1</xdr:row>
      <xdr:rowOff>0</xdr:rowOff>
    </xdr:to>
    <xdr:sp macro="" textlink="">
      <xdr:nvSpPr>
        <xdr:cNvPr id="34" name="テキスト 30">
          <a:extLst>
            <a:ext uri="{FF2B5EF4-FFF2-40B4-BE49-F238E27FC236}">
              <a16:creationId xmlns:a16="http://schemas.microsoft.com/office/drawing/2014/main" xmlns="" id="{9EE8ABC0-1808-46D7-8DA3-97B20EE82E52}"/>
            </a:ext>
          </a:extLst>
        </xdr:cNvPr>
        <xdr:cNvSpPr txBox="1">
          <a:spLocks noChangeArrowheads="1"/>
        </xdr:cNvSpPr>
      </xdr:nvSpPr>
      <xdr:spPr bwMode="auto">
        <a:xfrm>
          <a:off x="47625" y="933450"/>
          <a:ext cx="571500" cy="0"/>
        </a:xfrm>
        <a:prstGeom prst="rect">
          <a:avLst/>
        </a:prstGeom>
        <a:solidFill>
          <a:srgbClr val="FFFFFF"/>
        </a:solidFill>
        <a:ln w="1">
          <a:noFill/>
          <a:miter lim="800000"/>
          <a:headEnd/>
          <a:tailEnd/>
        </a:ln>
      </xdr:spPr>
      <xdr:txBody>
        <a:bodyPr vertOverflow="clip" wrap="square" lIns="45720" tIns="18288" rIns="45720" bIns="18288" anchor="ctr" upright="1"/>
        <a:lstStyle/>
        <a:p>
          <a:pPr algn="ctr" rtl="0">
            <a:defRPr sz="1000"/>
          </a:pPr>
          <a:r>
            <a:rPr lang="ja-JP" altLang="en-US" sz="1200" b="1" i="0" u="none" strike="noStrike" baseline="0">
              <a:solidFill>
                <a:srgbClr val="000000"/>
              </a:solidFill>
              <a:latin typeface="HG丸ｺﾞｼｯｸM-PRO"/>
              <a:ea typeface="HG丸ｺﾞｼｯｸM-PRO"/>
            </a:rPr>
            <a:t>香川郡</a:t>
          </a:r>
        </a:p>
        <a:p>
          <a:pPr algn="ctr" rtl="0">
            <a:defRPr sz="1000"/>
          </a:pPr>
          <a:endParaRPr lang="ja-JP" altLang="en-US" sz="1200" b="1" i="0" u="none" strike="noStrike" baseline="0">
            <a:solidFill>
              <a:srgbClr val="000000"/>
            </a:solidFill>
            <a:latin typeface="HG丸ｺﾞｼｯｸM-PRO"/>
            <a:ea typeface="HG丸ｺﾞｼｯｸM-PRO"/>
          </a:endParaRPr>
        </a:p>
      </xdr:txBody>
    </xdr:sp>
    <xdr:clientData/>
  </xdr:twoCellAnchor>
  <xdr:twoCellAnchor>
    <xdr:from>
      <xdr:col>0</xdr:col>
      <xdr:colOff>133350</xdr:colOff>
      <xdr:row>1</xdr:row>
      <xdr:rowOff>0</xdr:rowOff>
    </xdr:from>
    <xdr:to>
      <xdr:col>0</xdr:col>
      <xdr:colOff>533400</xdr:colOff>
      <xdr:row>1</xdr:row>
      <xdr:rowOff>0</xdr:rowOff>
    </xdr:to>
    <xdr:sp macro="" textlink="">
      <xdr:nvSpPr>
        <xdr:cNvPr id="35" name="テキスト 31">
          <a:extLst>
            <a:ext uri="{FF2B5EF4-FFF2-40B4-BE49-F238E27FC236}">
              <a16:creationId xmlns:a16="http://schemas.microsoft.com/office/drawing/2014/main" xmlns="" id="{1518C383-D999-42D6-9788-671CDA1CC5D3}"/>
            </a:ext>
          </a:extLst>
        </xdr:cNvPr>
        <xdr:cNvSpPr txBox="1">
          <a:spLocks noChangeArrowheads="1"/>
        </xdr:cNvSpPr>
      </xdr:nvSpPr>
      <xdr:spPr bwMode="auto">
        <a:xfrm>
          <a:off x="133350" y="933450"/>
          <a:ext cx="400050" cy="0"/>
        </a:xfrm>
        <a:prstGeom prst="rect">
          <a:avLst/>
        </a:prstGeom>
        <a:solidFill>
          <a:srgbClr val="FFFFFF"/>
        </a:solidFill>
        <a:ln w="1">
          <a:no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000000"/>
              </a:solidFill>
              <a:latin typeface="HG丸ｺﾞｼｯｸM-PRO"/>
              <a:ea typeface="HG丸ｺﾞｼｯｸM-PRO"/>
            </a:rPr>
            <a:t>坂出市</a:t>
          </a:r>
        </a:p>
        <a:p>
          <a:pPr algn="ctr" rtl="0">
            <a:defRPr sz="1000"/>
          </a:pPr>
          <a:endParaRPr lang="ja-JP" altLang="en-US" sz="1400" b="1" i="0" u="none" strike="noStrike" baseline="0">
            <a:solidFill>
              <a:srgbClr val="000000"/>
            </a:solidFill>
            <a:latin typeface="HG丸ｺﾞｼｯｸM-PRO"/>
            <a:ea typeface="HG丸ｺﾞｼｯｸM-PRO"/>
          </a:endParaRPr>
        </a:p>
      </xdr:txBody>
    </xdr:sp>
    <xdr:clientData/>
  </xdr:twoCellAnchor>
  <xdr:twoCellAnchor>
    <xdr:from>
      <xdr:col>0</xdr:col>
      <xdr:colOff>9525</xdr:colOff>
      <xdr:row>1</xdr:row>
      <xdr:rowOff>0</xdr:rowOff>
    </xdr:from>
    <xdr:to>
      <xdr:col>11</xdr:col>
      <xdr:colOff>571500</xdr:colOff>
      <xdr:row>1</xdr:row>
      <xdr:rowOff>0</xdr:rowOff>
    </xdr:to>
    <xdr:sp macro="" textlink="">
      <xdr:nvSpPr>
        <xdr:cNvPr id="36" name="AutoShape 42">
          <a:extLst>
            <a:ext uri="{FF2B5EF4-FFF2-40B4-BE49-F238E27FC236}">
              <a16:creationId xmlns:a16="http://schemas.microsoft.com/office/drawing/2014/main" xmlns="" id="{5F901E91-99F9-4283-96EF-027DCFAA3527}"/>
            </a:ext>
          </a:extLst>
        </xdr:cNvPr>
        <xdr:cNvSpPr>
          <a:spLocks noChangeArrowheads="1"/>
        </xdr:cNvSpPr>
      </xdr:nvSpPr>
      <xdr:spPr bwMode="auto">
        <a:xfrm>
          <a:off x="9525" y="933450"/>
          <a:ext cx="7124700" cy="0"/>
        </a:xfrm>
        <a:prstGeom prst="roundRect">
          <a:avLst>
            <a:gd name="adj" fmla="val 8569"/>
          </a:avLst>
        </a:prstGeom>
        <a:noFill/>
        <a:ln w="9525">
          <a:solidFill>
            <a:srgbClr val="000000"/>
          </a:solidFill>
          <a:round/>
          <a:headEnd/>
          <a:tailEnd/>
        </a:ln>
      </xdr:spPr>
    </xdr:sp>
    <xdr:clientData/>
  </xdr:twoCellAnchor>
  <xdr:twoCellAnchor>
    <xdr:from>
      <xdr:col>17</xdr:col>
      <xdr:colOff>9525</xdr:colOff>
      <xdr:row>1</xdr:row>
      <xdr:rowOff>0</xdr:rowOff>
    </xdr:from>
    <xdr:to>
      <xdr:col>18</xdr:col>
      <xdr:colOff>571500</xdr:colOff>
      <xdr:row>1</xdr:row>
      <xdr:rowOff>0</xdr:rowOff>
    </xdr:to>
    <xdr:sp macro="" textlink="">
      <xdr:nvSpPr>
        <xdr:cNvPr id="37" name="AutoShape 44">
          <a:extLst>
            <a:ext uri="{FF2B5EF4-FFF2-40B4-BE49-F238E27FC236}">
              <a16:creationId xmlns:a16="http://schemas.microsoft.com/office/drawing/2014/main" xmlns="" id="{FFADCBCC-3594-4513-931C-5EA70ECF33F7}"/>
            </a:ext>
          </a:extLst>
        </xdr:cNvPr>
        <xdr:cNvSpPr>
          <a:spLocks noChangeArrowheads="1"/>
        </xdr:cNvSpPr>
      </xdr:nvSpPr>
      <xdr:spPr bwMode="auto">
        <a:xfrm>
          <a:off x="10172700" y="933450"/>
          <a:ext cx="1143000" cy="0"/>
        </a:xfrm>
        <a:prstGeom prst="roundRect">
          <a:avLst>
            <a:gd name="adj" fmla="val 8569"/>
          </a:avLst>
        </a:prstGeom>
        <a:noFill/>
        <a:ln w="9525">
          <a:solidFill>
            <a:srgbClr val="000000"/>
          </a:solidFill>
          <a:round/>
          <a:headEnd/>
          <a:tailEnd/>
        </a:ln>
      </xdr:spPr>
    </xdr:sp>
    <xdr:clientData/>
  </xdr:twoCellAnchor>
  <xdr:twoCellAnchor>
    <xdr:from>
      <xdr:col>20</xdr:col>
      <xdr:colOff>9525</xdr:colOff>
      <xdr:row>1</xdr:row>
      <xdr:rowOff>0</xdr:rowOff>
    </xdr:from>
    <xdr:to>
      <xdr:col>23</xdr:col>
      <xdr:colOff>0</xdr:colOff>
      <xdr:row>1</xdr:row>
      <xdr:rowOff>0</xdr:rowOff>
    </xdr:to>
    <xdr:sp macro="" textlink="">
      <xdr:nvSpPr>
        <xdr:cNvPr id="38" name="AutoShape 45">
          <a:extLst>
            <a:ext uri="{FF2B5EF4-FFF2-40B4-BE49-F238E27FC236}">
              <a16:creationId xmlns:a16="http://schemas.microsoft.com/office/drawing/2014/main" xmlns="" id="{7EC62CF9-F6E4-40C3-A1FD-A6A9F6926CF1}"/>
            </a:ext>
          </a:extLst>
        </xdr:cNvPr>
        <xdr:cNvSpPr>
          <a:spLocks noChangeArrowheads="1"/>
        </xdr:cNvSpPr>
      </xdr:nvSpPr>
      <xdr:spPr bwMode="auto">
        <a:xfrm>
          <a:off x="11915775" y="933450"/>
          <a:ext cx="1790700" cy="0"/>
        </a:xfrm>
        <a:prstGeom prst="roundRect">
          <a:avLst>
            <a:gd name="adj" fmla="val 8569"/>
          </a:avLst>
        </a:prstGeom>
        <a:noFill/>
        <a:ln w="9525">
          <a:solidFill>
            <a:srgbClr val="000000"/>
          </a:solidFill>
          <a:round/>
          <a:headEnd/>
          <a:tailEnd/>
        </a:ln>
      </xdr:spPr>
    </xdr:sp>
    <xdr:clientData/>
  </xdr:twoCellAnchor>
  <xdr:twoCellAnchor>
    <xdr:from>
      <xdr:col>24</xdr:col>
      <xdr:colOff>0</xdr:colOff>
      <xdr:row>1</xdr:row>
      <xdr:rowOff>0</xdr:rowOff>
    </xdr:from>
    <xdr:to>
      <xdr:col>27</xdr:col>
      <xdr:colOff>0</xdr:colOff>
      <xdr:row>1</xdr:row>
      <xdr:rowOff>0</xdr:rowOff>
    </xdr:to>
    <xdr:sp macro="" textlink="">
      <xdr:nvSpPr>
        <xdr:cNvPr id="39" name="AutoShape 46">
          <a:extLst>
            <a:ext uri="{FF2B5EF4-FFF2-40B4-BE49-F238E27FC236}">
              <a16:creationId xmlns:a16="http://schemas.microsoft.com/office/drawing/2014/main" xmlns="" id="{209BBB3C-3E3D-4E5F-99B8-6FF8C18D66E7}"/>
            </a:ext>
          </a:extLst>
        </xdr:cNvPr>
        <xdr:cNvSpPr>
          <a:spLocks noChangeArrowheads="1"/>
        </xdr:cNvSpPr>
      </xdr:nvSpPr>
      <xdr:spPr bwMode="auto">
        <a:xfrm>
          <a:off x="14287500" y="933450"/>
          <a:ext cx="1800225" cy="0"/>
        </a:xfrm>
        <a:prstGeom prst="roundRect">
          <a:avLst>
            <a:gd name="adj" fmla="val 8569"/>
          </a:avLst>
        </a:prstGeom>
        <a:noFill/>
        <a:ln w="9525">
          <a:solidFill>
            <a:srgbClr val="000000"/>
          </a:solidFill>
          <a:round/>
          <a:headEnd/>
          <a:tailEnd/>
        </a:ln>
      </xdr:spPr>
    </xdr:sp>
    <xdr:clientData/>
  </xdr:twoCellAnchor>
  <xdr:twoCellAnchor>
    <xdr:from>
      <xdr:col>21</xdr:col>
      <xdr:colOff>295275</xdr:colOff>
      <xdr:row>1</xdr:row>
      <xdr:rowOff>0</xdr:rowOff>
    </xdr:from>
    <xdr:to>
      <xdr:col>21</xdr:col>
      <xdr:colOff>533400</xdr:colOff>
      <xdr:row>1</xdr:row>
      <xdr:rowOff>0</xdr:rowOff>
    </xdr:to>
    <xdr:sp macro="" textlink="">
      <xdr:nvSpPr>
        <xdr:cNvPr id="40" name="Text Box 47">
          <a:extLst>
            <a:ext uri="{FF2B5EF4-FFF2-40B4-BE49-F238E27FC236}">
              <a16:creationId xmlns:a16="http://schemas.microsoft.com/office/drawing/2014/main" xmlns="" id="{D41B41FA-615E-4D78-BE40-E52B69F11FDB}"/>
            </a:ext>
          </a:extLst>
        </xdr:cNvPr>
        <xdr:cNvSpPr txBox="1">
          <a:spLocks noChangeArrowheads="1"/>
        </xdr:cNvSpPr>
      </xdr:nvSpPr>
      <xdr:spPr bwMode="auto">
        <a:xfrm>
          <a:off x="12839700" y="933450"/>
          <a:ext cx="238125" cy="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24</xdr:col>
      <xdr:colOff>0</xdr:colOff>
      <xdr:row>1</xdr:row>
      <xdr:rowOff>0</xdr:rowOff>
    </xdr:from>
    <xdr:to>
      <xdr:col>26</xdr:col>
      <xdr:colOff>533400</xdr:colOff>
      <xdr:row>1</xdr:row>
      <xdr:rowOff>0</xdr:rowOff>
    </xdr:to>
    <xdr:sp macro="" textlink="">
      <xdr:nvSpPr>
        <xdr:cNvPr id="41" name="Text Box 49">
          <a:extLst>
            <a:ext uri="{FF2B5EF4-FFF2-40B4-BE49-F238E27FC236}">
              <a16:creationId xmlns:a16="http://schemas.microsoft.com/office/drawing/2014/main" xmlns="" id="{EF5D2824-7656-4375-9114-D33255E2E426}"/>
            </a:ext>
          </a:extLst>
        </xdr:cNvPr>
        <xdr:cNvSpPr txBox="1">
          <a:spLocks noChangeArrowheads="1"/>
        </xdr:cNvSpPr>
      </xdr:nvSpPr>
      <xdr:spPr bwMode="auto">
        <a:xfrm>
          <a:off x="14287500" y="933450"/>
          <a:ext cx="1752600" cy="0"/>
        </a:xfrm>
        <a:prstGeom prst="rect">
          <a:avLst/>
        </a:prstGeom>
        <a:solidFill>
          <a:srgbClr val="FFFFFF"/>
        </a:solidFill>
        <a:ln w="9525">
          <a:no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000000"/>
              </a:solidFill>
              <a:latin typeface="HG丸ｺﾞｼｯｸM-PRO"/>
              <a:ea typeface="HG丸ｺﾞｼｯｸM-PRO"/>
            </a:rPr>
            <a:t>平成    年     月     日（    曜）</a:t>
          </a:r>
        </a:p>
      </xdr:txBody>
    </xdr:sp>
    <xdr:clientData/>
  </xdr:twoCellAnchor>
  <xdr:twoCellAnchor>
    <xdr:from>
      <xdr:col>20</xdr:col>
      <xdr:colOff>352425</xdr:colOff>
      <xdr:row>3</xdr:row>
      <xdr:rowOff>245269</xdr:rowOff>
    </xdr:from>
    <xdr:to>
      <xdr:col>20</xdr:col>
      <xdr:colOff>628650</xdr:colOff>
      <xdr:row>4</xdr:row>
      <xdr:rowOff>140494</xdr:rowOff>
    </xdr:to>
    <xdr:sp macro="" textlink="">
      <xdr:nvSpPr>
        <xdr:cNvPr id="42" name="Text Box 59">
          <a:extLst>
            <a:ext uri="{FF2B5EF4-FFF2-40B4-BE49-F238E27FC236}">
              <a16:creationId xmlns:a16="http://schemas.microsoft.com/office/drawing/2014/main" xmlns="" id="{C06D84E2-CB80-4322-88F1-B7C7DFFB86D3}"/>
            </a:ext>
          </a:extLst>
        </xdr:cNvPr>
        <xdr:cNvSpPr txBox="1">
          <a:spLocks noChangeArrowheads="1"/>
        </xdr:cNvSpPr>
      </xdr:nvSpPr>
      <xdr:spPr bwMode="auto">
        <a:xfrm>
          <a:off x="12258675" y="1559719"/>
          <a:ext cx="276225" cy="20955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3</xdr:col>
      <xdr:colOff>76200</xdr:colOff>
      <xdr:row>34</xdr:row>
      <xdr:rowOff>0</xdr:rowOff>
    </xdr:from>
    <xdr:to>
      <xdr:col>3</xdr:col>
      <xdr:colOff>285750</xdr:colOff>
      <xdr:row>34</xdr:row>
      <xdr:rowOff>0</xdr:rowOff>
    </xdr:to>
    <xdr:sp macro="" textlink="">
      <xdr:nvSpPr>
        <xdr:cNvPr id="43" name="Text Box 66">
          <a:extLst>
            <a:ext uri="{FF2B5EF4-FFF2-40B4-BE49-F238E27FC236}">
              <a16:creationId xmlns:a16="http://schemas.microsoft.com/office/drawing/2014/main" xmlns="" id="{4F6CAAD6-38AA-4093-98EF-C356D8DC418D}"/>
            </a:ext>
          </a:extLst>
        </xdr:cNvPr>
        <xdr:cNvSpPr txBox="1">
          <a:spLocks noChangeArrowheads="1"/>
        </xdr:cNvSpPr>
      </xdr:nvSpPr>
      <xdr:spPr bwMode="auto">
        <a:xfrm>
          <a:off x="1933575" y="6810375"/>
          <a:ext cx="2095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9</xdr:row>
      <xdr:rowOff>28575</xdr:rowOff>
    </xdr:from>
    <xdr:to>
      <xdr:col>3</xdr:col>
      <xdr:colOff>180975</xdr:colOff>
      <xdr:row>9</xdr:row>
      <xdr:rowOff>161925</xdr:rowOff>
    </xdr:to>
    <xdr:sp macro="" textlink="">
      <xdr:nvSpPr>
        <xdr:cNvPr id="44" name="Text Box 95">
          <a:extLst>
            <a:ext uri="{FF2B5EF4-FFF2-40B4-BE49-F238E27FC236}">
              <a16:creationId xmlns:a16="http://schemas.microsoft.com/office/drawing/2014/main" xmlns="" id="{09B5E6AF-860A-4B36-B02E-BB5A33019B49}"/>
            </a:ext>
          </a:extLst>
        </xdr:cNvPr>
        <xdr:cNvSpPr txBox="1">
          <a:spLocks noChangeArrowheads="1"/>
        </xdr:cNvSpPr>
      </xdr:nvSpPr>
      <xdr:spPr bwMode="auto">
        <a:xfrm>
          <a:off x="1885950" y="25527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10</xdr:row>
      <xdr:rowOff>28575</xdr:rowOff>
    </xdr:from>
    <xdr:to>
      <xdr:col>3</xdr:col>
      <xdr:colOff>180975</xdr:colOff>
      <xdr:row>10</xdr:row>
      <xdr:rowOff>161925</xdr:rowOff>
    </xdr:to>
    <xdr:sp macro="" textlink="">
      <xdr:nvSpPr>
        <xdr:cNvPr id="45" name="Text Box 96">
          <a:extLst>
            <a:ext uri="{FF2B5EF4-FFF2-40B4-BE49-F238E27FC236}">
              <a16:creationId xmlns:a16="http://schemas.microsoft.com/office/drawing/2014/main" xmlns="" id="{027DD171-7001-4669-B691-D6D2EF0C2CEE}"/>
            </a:ext>
          </a:extLst>
        </xdr:cNvPr>
        <xdr:cNvSpPr txBox="1">
          <a:spLocks noChangeArrowheads="1"/>
        </xdr:cNvSpPr>
      </xdr:nvSpPr>
      <xdr:spPr bwMode="auto">
        <a:xfrm>
          <a:off x="1885950" y="27241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46" name="Text Box 97">
          <a:extLst>
            <a:ext uri="{FF2B5EF4-FFF2-40B4-BE49-F238E27FC236}">
              <a16:creationId xmlns:a16="http://schemas.microsoft.com/office/drawing/2014/main" xmlns="" id="{4EC65AEF-CD28-4E22-8068-FD041F472352}"/>
            </a:ext>
          </a:extLst>
        </xdr:cNvPr>
        <xdr:cNvSpPr txBox="1">
          <a:spLocks noChangeArrowheads="1"/>
        </xdr:cNvSpPr>
      </xdr:nvSpPr>
      <xdr:spPr bwMode="auto">
        <a:xfrm>
          <a:off x="1885950" y="28956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47" name="Text Box 98">
          <a:extLst>
            <a:ext uri="{FF2B5EF4-FFF2-40B4-BE49-F238E27FC236}">
              <a16:creationId xmlns:a16="http://schemas.microsoft.com/office/drawing/2014/main" xmlns="" id="{E78CAD3D-EA36-456B-92AF-1B2A71B8F5D7}"/>
            </a:ext>
          </a:extLst>
        </xdr:cNvPr>
        <xdr:cNvSpPr txBox="1">
          <a:spLocks noChangeArrowheads="1"/>
        </xdr:cNvSpPr>
      </xdr:nvSpPr>
      <xdr:spPr bwMode="auto">
        <a:xfrm>
          <a:off x="1885950" y="30670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18</xdr:row>
      <xdr:rowOff>28575</xdr:rowOff>
    </xdr:from>
    <xdr:to>
      <xdr:col>3</xdr:col>
      <xdr:colOff>180975</xdr:colOff>
      <xdr:row>18</xdr:row>
      <xdr:rowOff>161925</xdr:rowOff>
    </xdr:to>
    <xdr:sp macro="" textlink="">
      <xdr:nvSpPr>
        <xdr:cNvPr id="48" name="Text Box 103">
          <a:extLst>
            <a:ext uri="{FF2B5EF4-FFF2-40B4-BE49-F238E27FC236}">
              <a16:creationId xmlns:a16="http://schemas.microsoft.com/office/drawing/2014/main" xmlns="" id="{87FA9885-C46A-463B-AE06-457479311010}"/>
            </a:ext>
          </a:extLst>
        </xdr:cNvPr>
        <xdr:cNvSpPr txBox="1">
          <a:spLocks noChangeArrowheads="1"/>
        </xdr:cNvSpPr>
      </xdr:nvSpPr>
      <xdr:spPr bwMode="auto">
        <a:xfrm>
          <a:off x="1885950" y="40957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21</xdr:row>
      <xdr:rowOff>28575</xdr:rowOff>
    </xdr:from>
    <xdr:to>
      <xdr:col>3</xdr:col>
      <xdr:colOff>180975</xdr:colOff>
      <xdr:row>21</xdr:row>
      <xdr:rowOff>161925</xdr:rowOff>
    </xdr:to>
    <xdr:sp macro="" textlink="">
      <xdr:nvSpPr>
        <xdr:cNvPr id="49" name="Text Box 106">
          <a:extLst>
            <a:ext uri="{FF2B5EF4-FFF2-40B4-BE49-F238E27FC236}">
              <a16:creationId xmlns:a16="http://schemas.microsoft.com/office/drawing/2014/main" xmlns="" id="{5F3F7DFF-A6F8-4BA1-935A-A5298C331166}"/>
            </a:ext>
          </a:extLst>
        </xdr:cNvPr>
        <xdr:cNvSpPr txBox="1">
          <a:spLocks noChangeArrowheads="1"/>
        </xdr:cNvSpPr>
      </xdr:nvSpPr>
      <xdr:spPr bwMode="auto">
        <a:xfrm>
          <a:off x="1885950" y="46101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26</xdr:row>
      <xdr:rowOff>28575</xdr:rowOff>
    </xdr:from>
    <xdr:to>
      <xdr:col>3</xdr:col>
      <xdr:colOff>180975</xdr:colOff>
      <xdr:row>26</xdr:row>
      <xdr:rowOff>161925</xdr:rowOff>
    </xdr:to>
    <xdr:sp macro="" textlink="">
      <xdr:nvSpPr>
        <xdr:cNvPr id="50" name="Text Box 108">
          <a:extLst>
            <a:ext uri="{FF2B5EF4-FFF2-40B4-BE49-F238E27FC236}">
              <a16:creationId xmlns:a16="http://schemas.microsoft.com/office/drawing/2014/main" xmlns="" id="{8337EAC5-BA3E-4214-8925-2CE457611A91}"/>
            </a:ext>
          </a:extLst>
        </xdr:cNvPr>
        <xdr:cNvSpPr txBox="1">
          <a:spLocks noChangeArrowheads="1"/>
        </xdr:cNvSpPr>
      </xdr:nvSpPr>
      <xdr:spPr bwMode="auto">
        <a:xfrm>
          <a:off x="1885950" y="54673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32</xdr:row>
      <xdr:rowOff>28575</xdr:rowOff>
    </xdr:from>
    <xdr:to>
      <xdr:col>3</xdr:col>
      <xdr:colOff>180975</xdr:colOff>
      <xdr:row>32</xdr:row>
      <xdr:rowOff>161925</xdr:rowOff>
    </xdr:to>
    <xdr:sp macro="" textlink="">
      <xdr:nvSpPr>
        <xdr:cNvPr id="51" name="Text Box 110">
          <a:extLst>
            <a:ext uri="{FF2B5EF4-FFF2-40B4-BE49-F238E27FC236}">
              <a16:creationId xmlns:a16="http://schemas.microsoft.com/office/drawing/2014/main" xmlns="" id="{ED1E4656-9EEB-4A3C-9672-F45C8732A43A}"/>
            </a:ext>
          </a:extLst>
        </xdr:cNvPr>
        <xdr:cNvSpPr txBox="1">
          <a:spLocks noChangeArrowheads="1"/>
        </xdr:cNvSpPr>
      </xdr:nvSpPr>
      <xdr:spPr bwMode="auto">
        <a:xfrm>
          <a:off x="1885950" y="64960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28575</xdr:rowOff>
    </xdr:from>
    <xdr:to>
      <xdr:col>3</xdr:col>
      <xdr:colOff>180975</xdr:colOff>
      <xdr:row>37</xdr:row>
      <xdr:rowOff>161925</xdr:rowOff>
    </xdr:to>
    <xdr:sp macro="" textlink="">
      <xdr:nvSpPr>
        <xdr:cNvPr id="52" name="Text Box 117">
          <a:extLst>
            <a:ext uri="{FF2B5EF4-FFF2-40B4-BE49-F238E27FC236}">
              <a16:creationId xmlns:a16="http://schemas.microsoft.com/office/drawing/2014/main" xmlns="" id="{5D4064F1-BCD9-4E7F-A25F-15E506005D81}"/>
            </a:ext>
          </a:extLst>
        </xdr:cNvPr>
        <xdr:cNvSpPr txBox="1">
          <a:spLocks noChangeArrowheads="1"/>
        </xdr:cNvSpPr>
      </xdr:nvSpPr>
      <xdr:spPr bwMode="auto">
        <a:xfrm>
          <a:off x="1885950" y="73533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45</xdr:row>
      <xdr:rowOff>28575</xdr:rowOff>
    </xdr:from>
    <xdr:to>
      <xdr:col>3</xdr:col>
      <xdr:colOff>180975</xdr:colOff>
      <xdr:row>45</xdr:row>
      <xdr:rowOff>161925</xdr:rowOff>
    </xdr:to>
    <xdr:sp macro="" textlink="">
      <xdr:nvSpPr>
        <xdr:cNvPr id="53" name="Text Box 118">
          <a:extLst>
            <a:ext uri="{FF2B5EF4-FFF2-40B4-BE49-F238E27FC236}">
              <a16:creationId xmlns:a16="http://schemas.microsoft.com/office/drawing/2014/main" xmlns="" id="{55628D36-A314-4F94-9C2C-6EF44BED7C16}"/>
            </a:ext>
          </a:extLst>
        </xdr:cNvPr>
        <xdr:cNvSpPr txBox="1">
          <a:spLocks noChangeArrowheads="1"/>
        </xdr:cNvSpPr>
      </xdr:nvSpPr>
      <xdr:spPr bwMode="auto">
        <a:xfrm>
          <a:off x="1885950" y="87249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46</xdr:row>
      <xdr:rowOff>28575</xdr:rowOff>
    </xdr:from>
    <xdr:to>
      <xdr:col>3</xdr:col>
      <xdr:colOff>180975</xdr:colOff>
      <xdr:row>46</xdr:row>
      <xdr:rowOff>161925</xdr:rowOff>
    </xdr:to>
    <xdr:sp macro="" textlink="">
      <xdr:nvSpPr>
        <xdr:cNvPr id="54" name="Text Box 119">
          <a:extLst>
            <a:ext uri="{FF2B5EF4-FFF2-40B4-BE49-F238E27FC236}">
              <a16:creationId xmlns:a16="http://schemas.microsoft.com/office/drawing/2014/main" xmlns="" id="{B7CAD50D-77E1-43D7-BBC0-92CBE1C92E8C}"/>
            </a:ext>
          </a:extLst>
        </xdr:cNvPr>
        <xdr:cNvSpPr txBox="1">
          <a:spLocks noChangeArrowheads="1"/>
        </xdr:cNvSpPr>
      </xdr:nvSpPr>
      <xdr:spPr bwMode="auto">
        <a:xfrm>
          <a:off x="1885950" y="88963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28</xdr:col>
      <xdr:colOff>38100</xdr:colOff>
      <xdr:row>9</xdr:row>
      <xdr:rowOff>0</xdr:rowOff>
    </xdr:from>
    <xdr:to>
      <xdr:col>29</xdr:col>
      <xdr:colOff>295275</xdr:colOff>
      <xdr:row>15</xdr:row>
      <xdr:rowOff>114300</xdr:rowOff>
    </xdr:to>
    <xdr:sp macro="" textlink="">
      <xdr:nvSpPr>
        <xdr:cNvPr id="55" name="Oval 121">
          <a:extLst>
            <a:ext uri="{FF2B5EF4-FFF2-40B4-BE49-F238E27FC236}">
              <a16:creationId xmlns:a16="http://schemas.microsoft.com/office/drawing/2014/main" xmlns="" id="{8FB65423-CE93-4CE5-A1DF-286C8980A49A}"/>
            </a:ext>
          </a:extLst>
        </xdr:cNvPr>
        <xdr:cNvSpPr>
          <a:spLocks noChangeArrowheads="1"/>
        </xdr:cNvSpPr>
      </xdr:nvSpPr>
      <xdr:spPr bwMode="auto">
        <a:xfrm>
          <a:off x="16706850" y="2524125"/>
          <a:ext cx="638175" cy="1143000"/>
        </a:xfrm>
        <a:prstGeom prst="ellipse">
          <a:avLst/>
        </a:prstGeom>
        <a:solidFill>
          <a:srgbClr val="000000"/>
        </a:solidFill>
        <a:ln w="9525">
          <a:solidFill>
            <a:srgbClr val="000000"/>
          </a:solidFill>
          <a:round/>
          <a:headEnd/>
          <a:tailEnd/>
        </a:ln>
      </xdr:spPr>
    </xdr:sp>
    <xdr:clientData/>
  </xdr:twoCellAnchor>
  <xdr:twoCellAnchor>
    <xdr:from>
      <xdr:col>28</xdr:col>
      <xdr:colOff>66675</xdr:colOff>
      <xdr:row>10</xdr:row>
      <xdr:rowOff>28575</xdr:rowOff>
    </xdr:from>
    <xdr:to>
      <xdr:col>28</xdr:col>
      <xdr:colOff>304800</xdr:colOff>
      <xdr:row>14</xdr:row>
      <xdr:rowOff>104775</xdr:rowOff>
    </xdr:to>
    <xdr:sp macro="" textlink="">
      <xdr:nvSpPr>
        <xdr:cNvPr id="56" name="Text Box 122">
          <a:extLst>
            <a:ext uri="{FF2B5EF4-FFF2-40B4-BE49-F238E27FC236}">
              <a16:creationId xmlns:a16="http://schemas.microsoft.com/office/drawing/2014/main" xmlns="" id="{3BF0D4CA-068E-428E-BEBE-8831398E7745}"/>
            </a:ext>
          </a:extLst>
        </xdr:cNvPr>
        <xdr:cNvSpPr txBox="1">
          <a:spLocks noChangeArrowheads="1"/>
        </xdr:cNvSpPr>
      </xdr:nvSpPr>
      <xdr:spPr bwMode="auto">
        <a:xfrm>
          <a:off x="16735425" y="2724150"/>
          <a:ext cx="238125" cy="762000"/>
        </a:xfrm>
        <a:prstGeom prst="rect">
          <a:avLst/>
        </a:prstGeom>
        <a:noFill/>
        <a:ln w="9525">
          <a:noFill/>
          <a:miter lim="800000"/>
          <a:headEnd/>
          <a:tailEnd/>
        </a:ln>
      </xdr:spPr>
      <xdr:txBody>
        <a:bodyPr vertOverflow="clip" vert="wordArtVertRtl" wrap="square" lIns="45720" tIns="0" rIns="0" bIns="0" anchor="b" upright="1"/>
        <a:lstStyle/>
        <a:p>
          <a:pPr algn="l" rtl="0">
            <a:defRPr sz="1000"/>
          </a:pPr>
          <a:r>
            <a:rPr lang="ja-JP" altLang="en-US" sz="1400" b="1" i="0" u="none" strike="noStrike" baseline="0">
              <a:solidFill>
                <a:srgbClr val="FFFFFF"/>
              </a:solidFill>
              <a:latin typeface="HG丸ｺﾞｼｯｸM-PRO"/>
              <a:ea typeface="HG丸ｺﾞｼｯｸM-PRO"/>
            </a:rPr>
            <a:t>徳島２</a:t>
          </a:r>
        </a:p>
      </xdr:txBody>
    </xdr:sp>
    <xdr:clientData/>
  </xdr:twoCellAnchor>
  <xdr:twoCellAnchor>
    <xdr:from>
      <xdr:col>3</xdr:col>
      <xdr:colOff>28575</xdr:colOff>
      <xdr:row>9</xdr:row>
      <xdr:rowOff>28575</xdr:rowOff>
    </xdr:from>
    <xdr:to>
      <xdr:col>3</xdr:col>
      <xdr:colOff>180975</xdr:colOff>
      <xdr:row>9</xdr:row>
      <xdr:rowOff>161925</xdr:rowOff>
    </xdr:to>
    <xdr:sp macro="" textlink="">
      <xdr:nvSpPr>
        <xdr:cNvPr id="57" name="Text Box 123">
          <a:extLst>
            <a:ext uri="{FF2B5EF4-FFF2-40B4-BE49-F238E27FC236}">
              <a16:creationId xmlns:a16="http://schemas.microsoft.com/office/drawing/2014/main" xmlns="" id="{78C6BAD8-EBB0-47CC-96C2-650A49BDAE26}"/>
            </a:ext>
          </a:extLst>
        </xdr:cNvPr>
        <xdr:cNvSpPr txBox="1">
          <a:spLocks noChangeArrowheads="1"/>
        </xdr:cNvSpPr>
      </xdr:nvSpPr>
      <xdr:spPr bwMode="auto">
        <a:xfrm>
          <a:off x="1885950" y="25527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10</xdr:row>
      <xdr:rowOff>28575</xdr:rowOff>
    </xdr:from>
    <xdr:to>
      <xdr:col>3</xdr:col>
      <xdr:colOff>180975</xdr:colOff>
      <xdr:row>10</xdr:row>
      <xdr:rowOff>161925</xdr:rowOff>
    </xdr:to>
    <xdr:sp macro="" textlink="">
      <xdr:nvSpPr>
        <xdr:cNvPr id="58" name="Text Box 124">
          <a:extLst>
            <a:ext uri="{FF2B5EF4-FFF2-40B4-BE49-F238E27FC236}">
              <a16:creationId xmlns:a16="http://schemas.microsoft.com/office/drawing/2014/main" xmlns="" id="{BBB0E3F6-164F-485F-A799-D306D3DBC3C2}"/>
            </a:ext>
          </a:extLst>
        </xdr:cNvPr>
        <xdr:cNvSpPr txBox="1">
          <a:spLocks noChangeArrowheads="1"/>
        </xdr:cNvSpPr>
      </xdr:nvSpPr>
      <xdr:spPr bwMode="auto">
        <a:xfrm>
          <a:off x="1885950" y="27241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59" name="Text Box 125">
          <a:extLst>
            <a:ext uri="{FF2B5EF4-FFF2-40B4-BE49-F238E27FC236}">
              <a16:creationId xmlns:a16="http://schemas.microsoft.com/office/drawing/2014/main" xmlns="" id="{8571AC3D-8BAA-463F-9678-97A63966E70F}"/>
            </a:ext>
          </a:extLst>
        </xdr:cNvPr>
        <xdr:cNvSpPr txBox="1">
          <a:spLocks noChangeArrowheads="1"/>
        </xdr:cNvSpPr>
      </xdr:nvSpPr>
      <xdr:spPr bwMode="auto">
        <a:xfrm>
          <a:off x="1885950" y="28956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60" name="Text Box 126">
          <a:extLst>
            <a:ext uri="{FF2B5EF4-FFF2-40B4-BE49-F238E27FC236}">
              <a16:creationId xmlns:a16="http://schemas.microsoft.com/office/drawing/2014/main" xmlns="" id="{FA57A536-E1CA-4979-93ED-0F55AB1D2EFC}"/>
            </a:ext>
          </a:extLst>
        </xdr:cNvPr>
        <xdr:cNvSpPr txBox="1">
          <a:spLocks noChangeArrowheads="1"/>
        </xdr:cNvSpPr>
      </xdr:nvSpPr>
      <xdr:spPr bwMode="auto">
        <a:xfrm>
          <a:off x="1885950" y="30670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17</xdr:row>
      <xdr:rowOff>28575</xdr:rowOff>
    </xdr:from>
    <xdr:to>
      <xdr:col>3</xdr:col>
      <xdr:colOff>180975</xdr:colOff>
      <xdr:row>17</xdr:row>
      <xdr:rowOff>161925</xdr:rowOff>
    </xdr:to>
    <xdr:sp macro="" textlink="">
      <xdr:nvSpPr>
        <xdr:cNvPr id="61" name="Text Box 129">
          <a:extLst>
            <a:ext uri="{FF2B5EF4-FFF2-40B4-BE49-F238E27FC236}">
              <a16:creationId xmlns:a16="http://schemas.microsoft.com/office/drawing/2014/main" xmlns="" id="{EBA3A417-99F2-4CE2-8805-AD27F0407865}"/>
            </a:ext>
          </a:extLst>
        </xdr:cNvPr>
        <xdr:cNvSpPr txBox="1">
          <a:spLocks noChangeArrowheads="1"/>
        </xdr:cNvSpPr>
      </xdr:nvSpPr>
      <xdr:spPr bwMode="auto">
        <a:xfrm>
          <a:off x="1885950" y="3924300"/>
          <a:ext cx="152400" cy="133350"/>
        </a:xfrm>
        <a:prstGeom prst="rect">
          <a:avLst/>
        </a:prstGeom>
        <a:solidFill>
          <a:srgbClr val="FFFFFF"/>
        </a:solidFill>
        <a:ln w="9525">
          <a:noFill/>
          <a:miter lim="800000"/>
          <a:headEnd/>
          <a:tailEnd/>
        </a:ln>
      </xdr:spPr>
    </xdr:sp>
    <xdr:clientData/>
  </xdr:twoCellAnchor>
  <xdr:twoCellAnchor>
    <xdr:from>
      <xdr:col>3</xdr:col>
      <xdr:colOff>28575</xdr:colOff>
      <xdr:row>18</xdr:row>
      <xdr:rowOff>28575</xdr:rowOff>
    </xdr:from>
    <xdr:to>
      <xdr:col>3</xdr:col>
      <xdr:colOff>180975</xdr:colOff>
      <xdr:row>18</xdr:row>
      <xdr:rowOff>161925</xdr:rowOff>
    </xdr:to>
    <xdr:sp macro="" textlink="">
      <xdr:nvSpPr>
        <xdr:cNvPr id="62" name="Text Box 130">
          <a:extLst>
            <a:ext uri="{FF2B5EF4-FFF2-40B4-BE49-F238E27FC236}">
              <a16:creationId xmlns:a16="http://schemas.microsoft.com/office/drawing/2014/main" xmlns="" id="{ECCC3859-CA96-41E3-864B-A5F5FCF770F1}"/>
            </a:ext>
          </a:extLst>
        </xdr:cNvPr>
        <xdr:cNvSpPr txBox="1">
          <a:spLocks noChangeArrowheads="1"/>
        </xdr:cNvSpPr>
      </xdr:nvSpPr>
      <xdr:spPr bwMode="auto">
        <a:xfrm>
          <a:off x="1885950" y="40957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17</xdr:row>
      <xdr:rowOff>28575</xdr:rowOff>
    </xdr:from>
    <xdr:to>
      <xdr:col>3</xdr:col>
      <xdr:colOff>180975</xdr:colOff>
      <xdr:row>17</xdr:row>
      <xdr:rowOff>161925</xdr:rowOff>
    </xdr:to>
    <xdr:sp macro="" textlink="">
      <xdr:nvSpPr>
        <xdr:cNvPr id="63" name="Text Box 135">
          <a:extLst>
            <a:ext uri="{FF2B5EF4-FFF2-40B4-BE49-F238E27FC236}">
              <a16:creationId xmlns:a16="http://schemas.microsoft.com/office/drawing/2014/main" xmlns="" id="{69181896-356D-45F9-B037-4A9DC8D48869}"/>
            </a:ext>
          </a:extLst>
        </xdr:cNvPr>
        <xdr:cNvSpPr txBox="1">
          <a:spLocks noChangeArrowheads="1"/>
        </xdr:cNvSpPr>
      </xdr:nvSpPr>
      <xdr:spPr bwMode="auto">
        <a:xfrm>
          <a:off x="1885950" y="39243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26</xdr:row>
      <xdr:rowOff>28575</xdr:rowOff>
    </xdr:from>
    <xdr:to>
      <xdr:col>3</xdr:col>
      <xdr:colOff>180975</xdr:colOff>
      <xdr:row>26</xdr:row>
      <xdr:rowOff>161925</xdr:rowOff>
    </xdr:to>
    <xdr:sp macro="" textlink="">
      <xdr:nvSpPr>
        <xdr:cNvPr id="64" name="Text Box 136">
          <a:extLst>
            <a:ext uri="{FF2B5EF4-FFF2-40B4-BE49-F238E27FC236}">
              <a16:creationId xmlns:a16="http://schemas.microsoft.com/office/drawing/2014/main" xmlns="" id="{B35EBBDB-3B4D-46AF-AC8A-5BB37A572D77}"/>
            </a:ext>
          </a:extLst>
        </xdr:cNvPr>
        <xdr:cNvSpPr txBox="1">
          <a:spLocks noChangeArrowheads="1"/>
        </xdr:cNvSpPr>
      </xdr:nvSpPr>
      <xdr:spPr bwMode="auto">
        <a:xfrm>
          <a:off x="1885950" y="54673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76200</xdr:colOff>
      <xdr:row>34</xdr:row>
      <xdr:rowOff>0</xdr:rowOff>
    </xdr:from>
    <xdr:to>
      <xdr:col>3</xdr:col>
      <xdr:colOff>285750</xdr:colOff>
      <xdr:row>34</xdr:row>
      <xdr:rowOff>0</xdr:rowOff>
    </xdr:to>
    <xdr:sp macro="" textlink="">
      <xdr:nvSpPr>
        <xdr:cNvPr id="65" name="Text Box 138">
          <a:extLst>
            <a:ext uri="{FF2B5EF4-FFF2-40B4-BE49-F238E27FC236}">
              <a16:creationId xmlns:a16="http://schemas.microsoft.com/office/drawing/2014/main" xmlns="" id="{8C041BF0-C01A-4937-BD88-B0FCFABCB680}"/>
            </a:ext>
          </a:extLst>
        </xdr:cNvPr>
        <xdr:cNvSpPr txBox="1">
          <a:spLocks noChangeArrowheads="1"/>
        </xdr:cNvSpPr>
      </xdr:nvSpPr>
      <xdr:spPr bwMode="auto">
        <a:xfrm>
          <a:off x="1933575" y="6810375"/>
          <a:ext cx="2095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32</xdr:row>
      <xdr:rowOff>28575</xdr:rowOff>
    </xdr:from>
    <xdr:to>
      <xdr:col>3</xdr:col>
      <xdr:colOff>180975</xdr:colOff>
      <xdr:row>32</xdr:row>
      <xdr:rowOff>161925</xdr:rowOff>
    </xdr:to>
    <xdr:sp macro="" textlink="">
      <xdr:nvSpPr>
        <xdr:cNvPr id="66" name="Text Box 139">
          <a:extLst>
            <a:ext uri="{FF2B5EF4-FFF2-40B4-BE49-F238E27FC236}">
              <a16:creationId xmlns:a16="http://schemas.microsoft.com/office/drawing/2014/main" xmlns="" id="{852616D9-614F-466F-B72E-1A5598F56384}"/>
            </a:ext>
          </a:extLst>
        </xdr:cNvPr>
        <xdr:cNvSpPr txBox="1">
          <a:spLocks noChangeArrowheads="1"/>
        </xdr:cNvSpPr>
      </xdr:nvSpPr>
      <xdr:spPr bwMode="auto">
        <a:xfrm>
          <a:off x="1885950" y="64960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33</xdr:row>
      <xdr:rowOff>28575</xdr:rowOff>
    </xdr:from>
    <xdr:to>
      <xdr:col>3</xdr:col>
      <xdr:colOff>180975</xdr:colOff>
      <xdr:row>33</xdr:row>
      <xdr:rowOff>161925</xdr:rowOff>
    </xdr:to>
    <xdr:sp macro="" textlink="">
      <xdr:nvSpPr>
        <xdr:cNvPr id="67" name="Text Box 140">
          <a:extLst>
            <a:ext uri="{FF2B5EF4-FFF2-40B4-BE49-F238E27FC236}">
              <a16:creationId xmlns:a16="http://schemas.microsoft.com/office/drawing/2014/main" xmlns="" id="{D6C38104-51F7-4334-A673-EA965017FF6D}"/>
            </a:ext>
          </a:extLst>
        </xdr:cNvPr>
        <xdr:cNvSpPr txBox="1">
          <a:spLocks noChangeArrowheads="1"/>
        </xdr:cNvSpPr>
      </xdr:nvSpPr>
      <xdr:spPr bwMode="auto">
        <a:xfrm>
          <a:off x="1885950" y="66675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28575</xdr:rowOff>
    </xdr:from>
    <xdr:to>
      <xdr:col>3</xdr:col>
      <xdr:colOff>180975</xdr:colOff>
      <xdr:row>37</xdr:row>
      <xdr:rowOff>161925</xdr:rowOff>
    </xdr:to>
    <xdr:sp macro="" textlink="">
      <xdr:nvSpPr>
        <xdr:cNvPr id="68" name="Text Box 146">
          <a:extLst>
            <a:ext uri="{FF2B5EF4-FFF2-40B4-BE49-F238E27FC236}">
              <a16:creationId xmlns:a16="http://schemas.microsoft.com/office/drawing/2014/main" xmlns="" id="{8851AEFD-3467-4822-ABFA-001A4B60AABE}"/>
            </a:ext>
          </a:extLst>
        </xdr:cNvPr>
        <xdr:cNvSpPr txBox="1">
          <a:spLocks noChangeArrowheads="1"/>
        </xdr:cNvSpPr>
      </xdr:nvSpPr>
      <xdr:spPr bwMode="auto">
        <a:xfrm>
          <a:off x="1885950" y="73533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45</xdr:row>
      <xdr:rowOff>28575</xdr:rowOff>
    </xdr:from>
    <xdr:to>
      <xdr:col>3</xdr:col>
      <xdr:colOff>180975</xdr:colOff>
      <xdr:row>45</xdr:row>
      <xdr:rowOff>161925</xdr:rowOff>
    </xdr:to>
    <xdr:sp macro="" textlink="">
      <xdr:nvSpPr>
        <xdr:cNvPr id="69" name="Text Box 147">
          <a:extLst>
            <a:ext uri="{FF2B5EF4-FFF2-40B4-BE49-F238E27FC236}">
              <a16:creationId xmlns:a16="http://schemas.microsoft.com/office/drawing/2014/main" xmlns="" id="{9A1BE1EC-9A24-4F55-A61A-DE08B468E675}"/>
            </a:ext>
          </a:extLst>
        </xdr:cNvPr>
        <xdr:cNvSpPr txBox="1">
          <a:spLocks noChangeArrowheads="1"/>
        </xdr:cNvSpPr>
      </xdr:nvSpPr>
      <xdr:spPr bwMode="auto">
        <a:xfrm>
          <a:off x="1885950" y="87249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46</xdr:row>
      <xdr:rowOff>28575</xdr:rowOff>
    </xdr:from>
    <xdr:to>
      <xdr:col>3</xdr:col>
      <xdr:colOff>180975</xdr:colOff>
      <xdr:row>46</xdr:row>
      <xdr:rowOff>161925</xdr:rowOff>
    </xdr:to>
    <xdr:sp macro="" textlink="">
      <xdr:nvSpPr>
        <xdr:cNvPr id="70" name="Text Box 148">
          <a:extLst>
            <a:ext uri="{FF2B5EF4-FFF2-40B4-BE49-F238E27FC236}">
              <a16:creationId xmlns:a16="http://schemas.microsoft.com/office/drawing/2014/main" xmlns="" id="{1DE7538C-65CB-4D62-B618-04C23B40AC45}"/>
            </a:ext>
          </a:extLst>
        </xdr:cNvPr>
        <xdr:cNvSpPr txBox="1">
          <a:spLocks noChangeArrowheads="1"/>
        </xdr:cNvSpPr>
      </xdr:nvSpPr>
      <xdr:spPr bwMode="auto">
        <a:xfrm>
          <a:off x="1885950" y="88963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71" name="Text Box 151">
          <a:extLst>
            <a:ext uri="{FF2B5EF4-FFF2-40B4-BE49-F238E27FC236}">
              <a16:creationId xmlns:a16="http://schemas.microsoft.com/office/drawing/2014/main" xmlns="" id="{302FE058-0591-43BC-B338-C66461A6B841}"/>
            </a:ext>
          </a:extLst>
        </xdr:cNvPr>
        <xdr:cNvSpPr txBox="1">
          <a:spLocks noChangeArrowheads="1"/>
        </xdr:cNvSpPr>
      </xdr:nvSpPr>
      <xdr:spPr bwMode="auto">
        <a:xfrm>
          <a:off x="1885950" y="28956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72" name="Text Box 152">
          <a:extLst>
            <a:ext uri="{FF2B5EF4-FFF2-40B4-BE49-F238E27FC236}">
              <a16:creationId xmlns:a16="http://schemas.microsoft.com/office/drawing/2014/main" xmlns="" id="{1D2D324E-D7CB-4730-BD16-894758A4615E}"/>
            </a:ext>
          </a:extLst>
        </xdr:cNvPr>
        <xdr:cNvSpPr txBox="1">
          <a:spLocks noChangeArrowheads="1"/>
        </xdr:cNvSpPr>
      </xdr:nvSpPr>
      <xdr:spPr bwMode="auto">
        <a:xfrm>
          <a:off x="1885950" y="30670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73" name="Text Box 153">
          <a:extLst>
            <a:ext uri="{FF2B5EF4-FFF2-40B4-BE49-F238E27FC236}">
              <a16:creationId xmlns:a16="http://schemas.microsoft.com/office/drawing/2014/main" xmlns="" id="{07A1C21F-D39E-4F51-80D1-0FC8F6141E69}"/>
            </a:ext>
          </a:extLst>
        </xdr:cNvPr>
        <xdr:cNvSpPr txBox="1">
          <a:spLocks noChangeArrowheads="1"/>
        </xdr:cNvSpPr>
      </xdr:nvSpPr>
      <xdr:spPr bwMode="auto">
        <a:xfrm>
          <a:off x="1885950" y="32385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74" name="Text Box 154">
          <a:extLst>
            <a:ext uri="{FF2B5EF4-FFF2-40B4-BE49-F238E27FC236}">
              <a16:creationId xmlns:a16="http://schemas.microsoft.com/office/drawing/2014/main" xmlns="" id="{6C544D39-3234-468C-97F0-9CC6E66763FB}"/>
            </a:ext>
          </a:extLst>
        </xdr:cNvPr>
        <xdr:cNvSpPr txBox="1">
          <a:spLocks noChangeArrowheads="1"/>
        </xdr:cNvSpPr>
      </xdr:nvSpPr>
      <xdr:spPr bwMode="auto">
        <a:xfrm>
          <a:off x="1885950" y="28956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75" name="Text Box 155">
          <a:extLst>
            <a:ext uri="{FF2B5EF4-FFF2-40B4-BE49-F238E27FC236}">
              <a16:creationId xmlns:a16="http://schemas.microsoft.com/office/drawing/2014/main" xmlns="" id="{7BA28766-D6D6-4EAD-A6F3-B13FB2020A56}"/>
            </a:ext>
          </a:extLst>
        </xdr:cNvPr>
        <xdr:cNvSpPr txBox="1">
          <a:spLocks noChangeArrowheads="1"/>
        </xdr:cNvSpPr>
      </xdr:nvSpPr>
      <xdr:spPr bwMode="auto">
        <a:xfrm>
          <a:off x="1885950" y="30670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76" name="Text Box 156">
          <a:extLst>
            <a:ext uri="{FF2B5EF4-FFF2-40B4-BE49-F238E27FC236}">
              <a16:creationId xmlns:a16="http://schemas.microsoft.com/office/drawing/2014/main" xmlns="" id="{EE3E29FB-4CBA-42EB-BB30-75A966A618D1}"/>
            </a:ext>
          </a:extLst>
        </xdr:cNvPr>
        <xdr:cNvSpPr txBox="1">
          <a:spLocks noChangeArrowheads="1"/>
        </xdr:cNvSpPr>
      </xdr:nvSpPr>
      <xdr:spPr bwMode="auto">
        <a:xfrm>
          <a:off x="1885950" y="32385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43</xdr:row>
      <xdr:rowOff>28575</xdr:rowOff>
    </xdr:from>
    <xdr:to>
      <xdr:col>3</xdr:col>
      <xdr:colOff>180975</xdr:colOff>
      <xdr:row>43</xdr:row>
      <xdr:rowOff>161925</xdr:rowOff>
    </xdr:to>
    <xdr:sp macro="" textlink="">
      <xdr:nvSpPr>
        <xdr:cNvPr id="77" name="Text Box 158">
          <a:extLst>
            <a:ext uri="{FF2B5EF4-FFF2-40B4-BE49-F238E27FC236}">
              <a16:creationId xmlns:a16="http://schemas.microsoft.com/office/drawing/2014/main" xmlns="" id="{FB4F9CDD-5CE7-45BD-830C-3674E43A29AC}"/>
            </a:ext>
          </a:extLst>
        </xdr:cNvPr>
        <xdr:cNvSpPr txBox="1">
          <a:spLocks noChangeArrowheads="1"/>
        </xdr:cNvSpPr>
      </xdr:nvSpPr>
      <xdr:spPr bwMode="auto">
        <a:xfrm>
          <a:off x="1885950" y="83820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44</xdr:row>
      <xdr:rowOff>28575</xdr:rowOff>
    </xdr:from>
    <xdr:to>
      <xdr:col>3</xdr:col>
      <xdr:colOff>180975</xdr:colOff>
      <xdr:row>44</xdr:row>
      <xdr:rowOff>161925</xdr:rowOff>
    </xdr:to>
    <xdr:sp macro="" textlink="">
      <xdr:nvSpPr>
        <xdr:cNvPr id="78" name="Text Box 159">
          <a:extLst>
            <a:ext uri="{FF2B5EF4-FFF2-40B4-BE49-F238E27FC236}">
              <a16:creationId xmlns:a16="http://schemas.microsoft.com/office/drawing/2014/main" xmlns="" id="{176E963D-773A-4343-A325-097137D9E94B}"/>
            </a:ext>
          </a:extLst>
        </xdr:cNvPr>
        <xdr:cNvSpPr txBox="1">
          <a:spLocks noChangeArrowheads="1"/>
        </xdr:cNvSpPr>
      </xdr:nvSpPr>
      <xdr:spPr bwMode="auto">
        <a:xfrm>
          <a:off x="1885950" y="85534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43</xdr:row>
      <xdr:rowOff>28575</xdr:rowOff>
    </xdr:from>
    <xdr:to>
      <xdr:col>3</xdr:col>
      <xdr:colOff>180975</xdr:colOff>
      <xdr:row>43</xdr:row>
      <xdr:rowOff>161925</xdr:rowOff>
    </xdr:to>
    <xdr:sp macro="" textlink="">
      <xdr:nvSpPr>
        <xdr:cNvPr id="79" name="Text Box 160">
          <a:extLst>
            <a:ext uri="{FF2B5EF4-FFF2-40B4-BE49-F238E27FC236}">
              <a16:creationId xmlns:a16="http://schemas.microsoft.com/office/drawing/2014/main" xmlns="" id="{7125D294-A197-4F17-B9D9-4C723B2E7B43}"/>
            </a:ext>
          </a:extLst>
        </xdr:cNvPr>
        <xdr:cNvSpPr txBox="1">
          <a:spLocks noChangeArrowheads="1"/>
        </xdr:cNvSpPr>
      </xdr:nvSpPr>
      <xdr:spPr bwMode="auto">
        <a:xfrm>
          <a:off x="1885950" y="83820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44</xdr:row>
      <xdr:rowOff>28575</xdr:rowOff>
    </xdr:from>
    <xdr:to>
      <xdr:col>3</xdr:col>
      <xdr:colOff>180975</xdr:colOff>
      <xdr:row>44</xdr:row>
      <xdr:rowOff>161925</xdr:rowOff>
    </xdr:to>
    <xdr:sp macro="" textlink="">
      <xdr:nvSpPr>
        <xdr:cNvPr id="80" name="Text Box 161">
          <a:extLst>
            <a:ext uri="{FF2B5EF4-FFF2-40B4-BE49-F238E27FC236}">
              <a16:creationId xmlns:a16="http://schemas.microsoft.com/office/drawing/2014/main" xmlns="" id="{13F2FBAC-9D2B-4D70-9BF3-CAA9D1367E1C}"/>
            </a:ext>
          </a:extLst>
        </xdr:cNvPr>
        <xdr:cNvSpPr txBox="1">
          <a:spLocks noChangeArrowheads="1"/>
        </xdr:cNvSpPr>
      </xdr:nvSpPr>
      <xdr:spPr bwMode="auto">
        <a:xfrm>
          <a:off x="1885950" y="85534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16</xdr:row>
      <xdr:rowOff>28575</xdr:rowOff>
    </xdr:from>
    <xdr:to>
      <xdr:col>3</xdr:col>
      <xdr:colOff>180975</xdr:colOff>
      <xdr:row>16</xdr:row>
      <xdr:rowOff>161925</xdr:rowOff>
    </xdr:to>
    <xdr:sp macro="" textlink="">
      <xdr:nvSpPr>
        <xdr:cNvPr id="81" name="Text Box 163">
          <a:extLst>
            <a:ext uri="{FF2B5EF4-FFF2-40B4-BE49-F238E27FC236}">
              <a16:creationId xmlns:a16="http://schemas.microsoft.com/office/drawing/2014/main" xmlns="" id="{9A8A2381-5086-45FB-8E3D-C787EBF55CBE}"/>
            </a:ext>
          </a:extLst>
        </xdr:cNvPr>
        <xdr:cNvSpPr txBox="1">
          <a:spLocks noChangeArrowheads="1"/>
        </xdr:cNvSpPr>
      </xdr:nvSpPr>
      <xdr:spPr bwMode="auto">
        <a:xfrm>
          <a:off x="1885950" y="37528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0</xdr:col>
      <xdr:colOff>1</xdr:colOff>
      <xdr:row>1</xdr:row>
      <xdr:rowOff>0</xdr:rowOff>
    </xdr:from>
    <xdr:to>
      <xdr:col>8</xdr:col>
      <xdr:colOff>0</xdr:colOff>
      <xdr:row>5</xdr:row>
      <xdr:rowOff>0</xdr:rowOff>
    </xdr:to>
    <xdr:sp macro="" textlink="">
      <xdr:nvSpPr>
        <xdr:cNvPr id="82" name="AutoShape 122">
          <a:extLst>
            <a:ext uri="{FF2B5EF4-FFF2-40B4-BE49-F238E27FC236}">
              <a16:creationId xmlns:a16="http://schemas.microsoft.com/office/drawing/2014/main" xmlns="" id="{7A6E7893-E3F1-4816-90CE-9C4DC05DA3F3}"/>
            </a:ext>
          </a:extLst>
        </xdr:cNvPr>
        <xdr:cNvSpPr>
          <a:spLocks noChangeArrowheads="1"/>
        </xdr:cNvSpPr>
      </xdr:nvSpPr>
      <xdr:spPr bwMode="auto">
        <a:xfrm>
          <a:off x="1" y="933450"/>
          <a:ext cx="4762499" cy="876300"/>
        </a:xfrm>
        <a:prstGeom prst="roundRect">
          <a:avLst>
            <a:gd name="adj" fmla="val 8569"/>
          </a:avLst>
        </a:prstGeom>
        <a:noFill/>
        <a:ln w="9525">
          <a:solidFill>
            <a:srgbClr val="000000"/>
          </a:solidFill>
          <a:round/>
          <a:headEnd/>
          <a:tailEnd/>
        </a:ln>
      </xdr:spPr>
    </xdr:sp>
    <xdr:clientData/>
  </xdr:twoCellAnchor>
  <xdr:twoCellAnchor>
    <xdr:from>
      <xdr:col>8</xdr:col>
      <xdr:colOff>9525</xdr:colOff>
      <xdr:row>1</xdr:row>
      <xdr:rowOff>0</xdr:rowOff>
    </xdr:from>
    <xdr:to>
      <xdr:col>13</xdr:col>
      <xdr:colOff>9524</xdr:colOff>
      <xdr:row>5</xdr:row>
      <xdr:rowOff>0</xdr:rowOff>
    </xdr:to>
    <xdr:sp macro="" textlink="">
      <xdr:nvSpPr>
        <xdr:cNvPr id="83" name="AutoShape 123">
          <a:extLst>
            <a:ext uri="{FF2B5EF4-FFF2-40B4-BE49-F238E27FC236}">
              <a16:creationId xmlns:a16="http://schemas.microsoft.com/office/drawing/2014/main" xmlns="" id="{22DC26A2-2806-4926-80FD-26F53B6088FE}"/>
            </a:ext>
          </a:extLst>
        </xdr:cNvPr>
        <xdr:cNvSpPr>
          <a:spLocks noChangeArrowheads="1"/>
        </xdr:cNvSpPr>
      </xdr:nvSpPr>
      <xdr:spPr bwMode="auto">
        <a:xfrm>
          <a:off x="4772025" y="933450"/>
          <a:ext cx="3019424" cy="876300"/>
        </a:xfrm>
        <a:prstGeom prst="roundRect">
          <a:avLst>
            <a:gd name="adj" fmla="val 8569"/>
          </a:avLst>
        </a:prstGeom>
        <a:noFill/>
        <a:ln w="9525">
          <a:solidFill>
            <a:srgbClr val="000000"/>
          </a:solidFill>
          <a:round/>
          <a:headEnd/>
          <a:tailEnd/>
        </a:ln>
      </xdr:spPr>
    </xdr:sp>
    <xdr:clientData/>
  </xdr:twoCellAnchor>
  <xdr:twoCellAnchor>
    <xdr:from>
      <xdr:col>13</xdr:col>
      <xdr:colOff>19050</xdr:colOff>
      <xdr:row>1</xdr:row>
      <xdr:rowOff>0</xdr:rowOff>
    </xdr:from>
    <xdr:to>
      <xdr:col>15</xdr:col>
      <xdr:colOff>9525</xdr:colOff>
      <xdr:row>5</xdr:row>
      <xdr:rowOff>0</xdr:rowOff>
    </xdr:to>
    <xdr:sp macro="" textlink="">
      <xdr:nvSpPr>
        <xdr:cNvPr id="84" name="AutoShape 124">
          <a:extLst>
            <a:ext uri="{FF2B5EF4-FFF2-40B4-BE49-F238E27FC236}">
              <a16:creationId xmlns:a16="http://schemas.microsoft.com/office/drawing/2014/main" xmlns="" id="{3604754C-1B21-49A9-BD00-2A8A999AAC52}"/>
            </a:ext>
          </a:extLst>
        </xdr:cNvPr>
        <xdr:cNvSpPr>
          <a:spLocks noChangeArrowheads="1"/>
        </xdr:cNvSpPr>
      </xdr:nvSpPr>
      <xdr:spPr bwMode="auto">
        <a:xfrm>
          <a:off x="7800975" y="933450"/>
          <a:ext cx="1152525" cy="876300"/>
        </a:xfrm>
        <a:prstGeom prst="roundRect">
          <a:avLst>
            <a:gd name="adj" fmla="val 8569"/>
          </a:avLst>
        </a:prstGeom>
        <a:noFill/>
        <a:ln w="9525">
          <a:solidFill>
            <a:srgbClr val="000000"/>
          </a:solidFill>
          <a:round/>
          <a:headEnd/>
          <a:tailEnd/>
        </a:ln>
      </xdr:spPr>
    </xdr:sp>
    <xdr:clientData/>
  </xdr:twoCellAnchor>
  <xdr:twoCellAnchor>
    <xdr:from>
      <xdr:col>15</xdr:col>
      <xdr:colOff>9525</xdr:colOff>
      <xdr:row>1</xdr:row>
      <xdr:rowOff>0</xdr:rowOff>
    </xdr:from>
    <xdr:to>
      <xdr:col>21</xdr:col>
      <xdr:colOff>0</xdr:colOff>
      <xdr:row>5</xdr:row>
      <xdr:rowOff>0</xdr:rowOff>
    </xdr:to>
    <xdr:sp macro="" textlink="">
      <xdr:nvSpPr>
        <xdr:cNvPr id="85" name="AutoShape 125">
          <a:extLst>
            <a:ext uri="{FF2B5EF4-FFF2-40B4-BE49-F238E27FC236}">
              <a16:creationId xmlns:a16="http://schemas.microsoft.com/office/drawing/2014/main" xmlns="" id="{81A1F2FB-5ADE-46BE-BAC5-D0F3633E3BD0}"/>
            </a:ext>
          </a:extLst>
        </xdr:cNvPr>
        <xdr:cNvSpPr>
          <a:spLocks noChangeArrowheads="1"/>
        </xdr:cNvSpPr>
      </xdr:nvSpPr>
      <xdr:spPr bwMode="auto">
        <a:xfrm>
          <a:off x="8953500" y="933450"/>
          <a:ext cx="3590925" cy="876300"/>
        </a:xfrm>
        <a:prstGeom prst="roundRect">
          <a:avLst>
            <a:gd name="adj" fmla="val 8569"/>
          </a:avLst>
        </a:prstGeom>
        <a:noFill/>
        <a:ln w="9525">
          <a:solidFill>
            <a:srgbClr val="000000"/>
          </a:solidFill>
          <a:round/>
          <a:headEnd/>
          <a:tailEnd/>
        </a:ln>
      </xdr:spPr>
    </xdr:sp>
    <xdr:clientData/>
  </xdr:twoCellAnchor>
  <xdr:twoCellAnchor>
    <xdr:from>
      <xdr:col>21</xdr:col>
      <xdr:colOff>0</xdr:colOff>
      <xdr:row>1</xdr:row>
      <xdr:rowOff>0</xdr:rowOff>
    </xdr:from>
    <xdr:to>
      <xdr:col>27</xdr:col>
      <xdr:colOff>559593</xdr:colOff>
      <xdr:row>5</xdr:row>
      <xdr:rowOff>0</xdr:rowOff>
    </xdr:to>
    <xdr:sp macro="" textlink="">
      <xdr:nvSpPr>
        <xdr:cNvPr id="86" name="AutoShape 126">
          <a:extLst>
            <a:ext uri="{FF2B5EF4-FFF2-40B4-BE49-F238E27FC236}">
              <a16:creationId xmlns:a16="http://schemas.microsoft.com/office/drawing/2014/main" xmlns="" id="{FA74B37C-87EE-45A5-BB27-92F2E97E5EF3}"/>
            </a:ext>
          </a:extLst>
        </xdr:cNvPr>
        <xdr:cNvSpPr>
          <a:spLocks noChangeArrowheads="1"/>
        </xdr:cNvSpPr>
      </xdr:nvSpPr>
      <xdr:spPr bwMode="auto">
        <a:xfrm>
          <a:off x="12544425" y="933450"/>
          <a:ext cx="4102893" cy="876300"/>
        </a:xfrm>
        <a:prstGeom prst="roundRect">
          <a:avLst>
            <a:gd name="adj" fmla="val 8569"/>
          </a:avLst>
        </a:prstGeom>
        <a:noFill/>
        <a:ln w="9525">
          <a:solidFill>
            <a:srgbClr val="000000"/>
          </a:solidFill>
          <a:round/>
          <a:headEnd/>
          <a:tailEnd/>
        </a:ln>
      </xdr:spPr>
    </xdr:sp>
    <xdr:clientData/>
  </xdr:twoCellAnchor>
  <xdr:twoCellAnchor>
    <xdr:from>
      <xdr:col>3</xdr:col>
      <xdr:colOff>28575</xdr:colOff>
      <xdr:row>19</xdr:row>
      <xdr:rowOff>28575</xdr:rowOff>
    </xdr:from>
    <xdr:to>
      <xdr:col>3</xdr:col>
      <xdr:colOff>180975</xdr:colOff>
      <xdr:row>19</xdr:row>
      <xdr:rowOff>161925</xdr:rowOff>
    </xdr:to>
    <xdr:sp macro="" textlink="">
      <xdr:nvSpPr>
        <xdr:cNvPr id="87" name="Text Box 105">
          <a:extLst>
            <a:ext uri="{FF2B5EF4-FFF2-40B4-BE49-F238E27FC236}">
              <a16:creationId xmlns:a16="http://schemas.microsoft.com/office/drawing/2014/main" xmlns="" id="{063C1848-BFF4-432B-8D2F-E2FA05E96605}"/>
            </a:ext>
          </a:extLst>
        </xdr:cNvPr>
        <xdr:cNvSpPr txBox="1">
          <a:spLocks noChangeArrowheads="1"/>
        </xdr:cNvSpPr>
      </xdr:nvSpPr>
      <xdr:spPr bwMode="auto">
        <a:xfrm>
          <a:off x="1885950" y="42672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19</xdr:row>
      <xdr:rowOff>28575</xdr:rowOff>
    </xdr:from>
    <xdr:to>
      <xdr:col>3</xdr:col>
      <xdr:colOff>180975</xdr:colOff>
      <xdr:row>19</xdr:row>
      <xdr:rowOff>161925</xdr:rowOff>
    </xdr:to>
    <xdr:sp macro="" textlink="">
      <xdr:nvSpPr>
        <xdr:cNvPr id="88" name="Text Box 132">
          <a:extLst>
            <a:ext uri="{FF2B5EF4-FFF2-40B4-BE49-F238E27FC236}">
              <a16:creationId xmlns:a16="http://schemas.microsoft.com/office/drawing/2014/main" xmlns="" id="{5DAE3BD7-2955-46E9-955A-DEC6E6598EEB}"/>
            </a:ext>
          </a:extLst>
        </xdr:cNvPr>
        <xdr:cNvSpPr txBox="1">
          <a:spLocks noChangeArrowheads="1"/>
        </xdr:cNvSpPr>
      </xdr:nvSpPr>
      <xdr:spPr bwMode="auto">
        <a:xfrm>
          <a:off x="1885950" y="42672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11906</xdr:colOff>
      <xdr:row>34</xdr:row>
      <xdr:rowOff>11906</xdr:rowOff>
    </xdr:from>
    <xdr:to>
      <xdr:col>3</xdr:col>
      <xdr:colOff>164306</xdr:colOff>
      <xdr:row>34</xdr:row>
      <xdr:rowOff>145256</xdr:rowOff>
    </xdr:to>
    <xdr:sp macro="" textlink="">
      <xdr:nvSpPr>
        <xdr:cNvPr id="89" name="Text Box 141">
          <a:extLst>
            <a:ext uri="{FF2B5EF4-FFF2-40B4-BE49-F238E27FC236}">
              <a16:creationId xmlns:a16="http://schemas.microsoft.com/office/drawing/2014/main" xmlns="" id="{ACBAA07E-EA6A-465A-9856-C0FC7AB815D5}"/>
            </a:ext>
          </a:extLst>
        </xdr:cNvPr>
        <xdr:cNvSpPr txBox="1">
          <a:spLocks noChangeArrowheads="1"/>
        </xdr:cNvSpPr>
      </xdr:nvSpPr>
      <xdr:spPr bwMode="auto">
        <a:xfrm>
          <a:off x="1869281" y="6822281"/>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editAs="oneCell">
    <xdr:from>
      <xdr:col>0</xdr:col>
      <xdr:colOff>0</xdr:colOff>
      <xdr:row>0</xdr:row>
      <xdr:rowOff>23813</xdr:rowOff>
    </xdr:from>
    <xdr:to>
      <xdr:col>22</xdr:col>
      <xdr:colOff>448357</xdr:colOff>
      <xdr:row>0</xdr:row>
      <xdr:rowOff>875461</xdr:rowOff>
    </xdr:to>
    <xdr:pic>
      <xdr:nvPicPr>
        <xdr:cNvPr id="90" name="図 89">
          <a:extLst>
            <a:ext uri="{FF2B5EF4-FFF2-40B4-BE49-F238E27FC236}">
              <a16:creationId xmlns:a16="http://schemas.microsoft.com/office/drawing/2014/main" xmlns="" id="{FF475E49-14C3-4F20-AE39-407743257BE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3813"/>
          <a:ext cx="13573807" cy="851648"/>
        </a:xfrm>
        <a:prstGeom prst="rect">
          <a:avLst/>
        </a:prstGeom>
      </xdr:spPr>
    </xdr:pic>
    <xdr:clientData/>
  </xdr:twoCellAnchor>
  <xdr:twoCellAnchor>
    <xdr:from>
      <xdr:col>3</xdr:col>
      <xdr:colOff>28575</xdr:colOff>
      <xdr:row>9</xdr:row>
      <xdr:rowOff>28575</xdr:rowOff>
    </xdr:from>
    <xdr:to>
      <xdr:col>3</xdr:col>
      <xdr:colOff>180975</xdr:colOff>
      <xdr:row>9</xdr:row>
      <xdr:rowOff>161925</xdr:rowOff>
    </xdr:to>
    <xdr:sp macro="" textlink="">
      <xdr:nvSpPr>
        <xdr:cNvPr id="91" name="Text Box 95">
          <a:extLst>
            <a:ext uri="{FF2B5EF4-FFF2-40B4-BE49-F238E27FC236}">
              <a16:creationId xmlns:a16="http://schemas.microsoft.com/office/drawing/2014/main" xmlns="" id="{E6FEEEE8-42B0-47C3-B82A-6ABDA23A74E6}"/>
            </a:ext>
          </a:extLst>
        </xdr:cNvPr>
        <xdr:cNvSpPr txBox="1">
          <a:spLocks noChangeArrowheads="1"/>
        </xdr:cNvSpPr>
      </xdr:nvSpPr>
      <xdr:spPr bwMode="auto">
        <a:xfrm>
          <a:off x="1885950" y="25527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10</xdr:row>
      <xdr:rowOff>28575</xdr:rowOff>
    </xdr:from>
    <xdr:to>
      <xdr:col>3</xdr:col>
      <xdr:colOff>180975</xdr:colOff>
      <xdr:row>10</xdr:row>
      <xdr:rowOff>161925</xdr:rowOff>
    </xdr:to>
    <xdr:sp macro="" textlink="">
      <xdr:nvSpPr>
        <xdr:cNvPr id="92" name="Text Box 96">
          <a:extLst>
            <a:ext uri="{FF2B5EF4-FFF2-40B4-BE49-F238E27FC236}">
              <a16:creationId xmlns:a16="http://schemas.microsoft.com/office/drawing/2014/main" xmlns="" id="{10D87481-E190-4D02-9D00-64A2A6FC8DCF}"/>
            </a:ext>
          </a:extLst>
        </xdr:cNvPr>
        <xdr:cNvSpPr txBox="1">
          <a:spLocks noChangeArrowheads="1"/>
        </xdr:cNvSpPr>
      </xdr:nvSpPr>
      <xdr:spPr bwMode="auto">
        <a:xfrm>
          <a:off x="1885950" y="27241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93" name="Text Box 97">
          <a:extLst>
            <a:ext uri="{FF2B5EF4-FFF2-40B4-BE49-F238E27FC236}">
              <a16:creationId xmlns:a16="http://schemas.microsoft.com/office/drawing/2014/main" xmlns="" id="{A7A1704C-A1AC-4E91-84F1-77AD00163BE5}"/>
            </a:ext>
          </a:extLst>
        </xdr:cNvPr>
        <xdr:cNvSpPr txBox="1">
          <a:spLocks noChangeArrowheads="1"/>
        </xdr:cNvSpPr>
      </xdr:nvSpPr>
      <xdr:spPr bwMode="auto">
        <a:xfrm>
          <a:off x="1885950" y="28956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94" name="Text Box 98">
          <a:extLst>
            <a:ext uri="{FF2B5EF4-FFF2-40B4-BE49-F238E27FC236}">
              <a16:creationId xmlns:a16="http://schemas.microsoft.com/office/drawing/2014/main" xmlns="" id="{AE156BF4-B103-4F85-8DBE-85D07237F7D4}"/>
            </a:ext>
          </a:extLst>
        </xdr:cNvPr>
        <xdr:cNvSpPr txBox="1">
          <a:spLocks noChangeArrowheads="1"/>
        </xdr:cNvSpPr>
      </xdr:nvSpPr>
      <xdr:spPr bwMode="auto">
        <a:xfrm>
          <a:off x="1885950" y="30670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9</xdr:row>
      <xdr:rowOff>28575</xdr:rowOff>
    </xdr:from>
    <xdr:to>
      <xdr:col>3</xdr:col>
      <xdr:colOff>180975</xdr:colOff>
      <xdr:row>9</xdr:row>
      <xdr:rowOff>161925</xdr:rowOff>
    </xdr:to>
    <xdr:sp macro="" textlink="">
      <xdr:nvSpPr>
        <xdr:cNvPr id="95" name="Text Box 123">
          <a:extLst>
            <a:ext uri="{FF2B5EF4-FFF2-40B4-BE49-F238E27FC236}">
              <a16:creationId xmlns:a16="http://schemas.microsoft.com/office/drawing/2014/main" xmlns="" id="{A0320368-20CF-4802-BB2D-37C27E22DA28}"/>
            </a:ext>
          </a:extLst>
        </xdr:cNvPr>
        <xdr:cNvSpPr txBox="1">
          <a:spLocks noChangeArrowheads="1"/>
        </xdr:cNvSpPr>
      </xdr:nvSpPr>
      <xdr:spPr bwMode="auto">
        <a:xfrm>
          <a:off x="1885950" y="25527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10</xdr:row>
      <xdr:rowOff>28575</xdr:rowOff>
    </xdr:from>
    <xdr:to>
      <xdr:col>3</xdr:col>
      <xdr:colOff>180975</xdr:colOff>
      <xdr:row>10</xdr:row>
      <xdr:rowOff>161925</xdr:rowOff>
    </xdr:to>
    <xdr:sp macro="" textlink="">
      <xdr:nvSpPr>
        <xdr:cNvPr id="96" name="Text Box 124">
          <a:extLst>
            <a:ext uri="{FF2B5EF4-FFF2-40B4-BE49-F238E27FC236}">
              <a16:creationId xmlns:a16="http://schemas.microsoft.com/office/drawing/2014/main" xmlns="" id="{91063C0A-D4B8-438E-880D-ACEF06CC6C7B}"/>
            </a:ext>
          </a:extLst>
        </xdr:cNvPr>
        <xdr:cNvSpPr txBox="1">
          <a:spLocks noChangeArrowheads="1"/>
        </xdr:cNvSpPr>
      </xdr:nvSpPr>
      <xdr:spPr bwMode="auto">
        <a:xfrm>
          <a:off x="1885950" y="27241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97" name="Text Box 125">
          <a:extLst>
            <a:ext uri="{FF2B5EF4-FFF2-40B4-BE49-F238E27FC236}">
              <a16:creationId xmlns:a16="http://schemas.microsoft.com/office/drawing/2014/main" xmlns="" id="{D249521F-B30C-4AD9-99C5-CD117E823178}"/>
            </a:ext>
          </a:extLst>
        </xdr:cNvPr>
        <xdr:cNvSpPr txBox="1">
          <a:spLocks noChangeArrowheads="1"/>
        </xdr:cNvSpPr>
      </xdr:nvSpPr>
      <xdr:spPr bwMode="auto">
        <a:xfrm>
          <a:off x="1885950" y="28956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98" name="Text Box 126">
          <a:extLst>
            <a:ext uri="{FF2B5EF4-FFF2-40B4-BE49-F238E27FC236}">
              <a16:creationId xmlns:a16="http://schemas.microsoft.com/office/drawing/2014/main" xmlns="" id="{03AE4680-4E39-4431-A60B-8A013C2CC25F}"/>
            </a:ext>
          </a:extLst>
        </xdr:cNvPr>
        <xdr:cNvSpPr txBox="1">
          <a:spLocks noChangeArrowheads="1"/>
        </xdr:cNvSpPr>
      </xdr:nvSpPr>
      <xdr:spPr bwMode="auto">
        <a:xfrm>
          <a:off x="1885950" y="30670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99" name="Text Box 151">
          <a:extLst>
            <a:ext uri="{FF2B5EF4-FFF2-40B4-BE49-F238E27FC236}">
              <a16:creationId xmlns:a16="http://schemas.microsoft.com/office/drawing/2014/main" xmlns="" id="{E8077B74-9CC2-43D2-9CA7-1EEB2DB1012C}"/>
            </a:ext>
          </a:extLst>
        </xdr:cNvPr>
        <xdr:cNvSpPr txBox="1">
          <a:spLocks noChangeArrowheads="1"/>
        </xdr:cNvSpPr>
      </xdr:nvSpPr>
      <xdr:spPr bwMode="auto">
        <a:xfrm>
          <a:off x="1885950" y="28956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100" name="Text Box 152">
          <a:extLst>
            <a:ext uri="{FF2B5EF4-FFF2-40B4-BE49-F238E27FC236}">
              <a16:creationId xmlns:a16="http://schemas.microsoft.com/office/drawing/2014/main" xmlns="" id="{F5C3905E-6213-4C2C-9148-D7BAF1365823}"/>
            </a:ext>
          </a:extLst>
        </xdr:cNvPr>
        <xdr:cNvSpPr txBox="1">
          <a:spLocks noChangeArrowheads="1"/>
        </xdr:cNvSpPr>
      </xdr:nvSpPr>
      <xdr:spPr bwMode="auto">
        <a:xfrm>
          <a:off x="1885950" y="30670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101" name="Text Box 153">
          <a:extLst>
            <a:ext uri="{FF2B5EF4-FFF2-40B4-BE49-F238E27FC236}">
              <a16:creationId xmlns:a16="http://schemas.microsoft.com/office/drawing/2014/main" xmlns="" id="{A090BD8E-0464-4C98-8D4A-4652CFB7F961}"/>
            </a:ext>
          </a:extLst>
        </xdr:cNvPr>
        <xdr:cNvSpPr txBox="1">
          <a:spLocks noChangeArrowheads="1"/>
        </xdr:cNvSpPr>
      </xdr:nvSpPr>
      <xdr:spPr bwMode="auto">
        <a:xfrm>
          <a:off x="1885950" y="32385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102" name="Text Box 154">
          <a:extLst>
            <a:ext uri="{FF2B5EF4-FFF2-40B4-BE49-F238E27FC236}">
              <a16:creationId xmlns:a16="http://schemas.microsoft.com/office/drawing/2014/main" xmlns="" id="{C1910775-1BC6-489B-A422-01F90A4BE299}"/>
            </a:ext>
          </a:extLst>
        </xdr:cNvPr>
        <xdr:cNvSpPr txBox="1">
          <a:spLocks noChangeArrowheads="1"/>
        </xdr:cNvSpPr>
      </xdr:nvSpPr>
      <xdr:spPr bwMode="auto">
        <a:xfrm>
          <a:off x="1885950" y="28956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103" name="Text Box 155">
          <a:extLst>
            <a:ext uri="{FF2B5EF4-FFF2-40B4-BE49-F238E27FC236}">
              <a16:creationId xmlns:a16="http://schemas.microsoft.com/office/drawing/2014/main" xmlns="" id="{37DEB3DC-65F7-48C8-AB35-2CA3A24E8440}"/>
            </a:ext>
          </a:extLst>
        </xdr:cNvPr>
        <xdr:cNvSpPr txBox="1">
          <a:spLocks noChangeArrowheads="1"/>
        </xdr:cNvSpPr>
      </xdr:nvSpPr>
      <xdr:spPr bwMode="auto">
        <a:xfrm>
          <a:off x="1885950" y="30670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104" name="Text Box 156">
          <a:extLst>
            <a:ext uri="{FF2B5EF4-FFF2-40B4-BE49-F238E27FC236}">
              <a16:creationId xmlns:a16="http://schemas.microsoft.com/office/drawing/2014/main" xmlns="" id="{82A59479-0665-46B3-9BD4-A44A01998DC2}"/>
            </a:ext>
          </a:extLst>
        </xdr:cNvPr>
        <xdr:cNvSpPr txBox="1">
          <a:spLocks noChangeArrowheads="1"/>
        </xdr:cNvSpPr>
      </xdr:nvSpPr>
      <xdr:spPr bwMode="auto">
        <a:xfrm>
          <a:off x="1885950" y="32385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76200</xdr:colOff>
      <xdr:row>34</xdr:row>
      <xdr:rowOff>0</xdr:rowOff>
    </xdr:from>
    <xdr:to>
      <xdr:col>3</xdr:col>
      <xdr:colOff>285750</xdr:colOff>
      <xdr:row>34</xdr:row>
      <xdr:rowOff>0</xdr:rowOff>
    </xdr:to>
    <xdr:sp macro="" textlink="">
      <xdr:nvSpPr>
        <xdr:cNvPr id="105" name="Text Box 66">
          <a:extLst>
            <a:ext uri="{FF2B5EF4-FFF2-40B4-BE49-F238E27FC236}">
              <a16:creationId xmlns:a16="http://schemas.microsoft.com/office/drawing/2014/main" xmlns="" id="{DF02BD84-BE43-4CC2-B601-5F9432D40051}"/>
            </a:ext>
          </a:extLst>
        </xdr:cNvPr>
        <xdr:cNvSpPr txBox="1">
          <a:spLocks noChangeArrowheads="1"/>
        </xdr:cNvSpPr>
      </xdr:nvSpPr>
      <xdr:spPr bwMode="auto">
        <a:xfrm>
          <a:off x="1933575" y="6810375"/>
          <a:ext cx="2095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26</xdr:row>
      <xdr:rowOff>28575</xdr:rowOff>
    </xdr:from>
    <xdr:to>
      <xdr:col>3</xdr:col>
      <xdr:colOff>180975</xdr:colOff>
      <xdr:row>26</xdr:row>
      <xdr:rowOff>161925</xdr:rowOff>
    </xdr:to>
    <xdr:sp macro="" textlink="">
      <xdr:nvSpPr>
        <xdr:cNvPr id="106" name="Text Box 108">
          <a:extLst>
            <a:ext uri="{FF2B5EF4-FFF2-40B4-BE49-F238E27FC236}">
              <a16:creationId xmlns:a16="http://schemas.microsoft.com/office/drawing/2014/main" xmlns="" id="{120B968D-C9FB-4580-87BB-B7A329951907}"/>
            </a:ext>
          </a:extLst>
        </xdr:cNvPr>
        <xdr:cNvSpPr txBox="1">
          <a:spLocks noChangeArrowheads="1"/>
        </xdr:cNvSpPr>
      </xdr:nvSpPr>
      <xdr:spPr bwMode="auto">
        <a:xfrm>
          <a:off x="1885950" y="54673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32</xdr:row>
      <xdr:rowOff>28575</xdr:rowOff>
    </xdr:from>
    <xdr:to>
      <xdr:col>3</xdr:col>
      <xdr:colOff>180975</xdr:colOff>
      <xdr:row>32</xdr:row>
      <xdr:rowOff>161925</xdr:rowOff>
    </xdr:to>
    <xdr:sp macro="" textlink="">
      <xdr:nvSpPr>
        <xdr:cNvPr id="107" name="Text Box 110">
          <a:extLst>
            <a:ext uri="{FF2B5EF4-FFF2-40B4-BE49-F238E27FC236}">
              <a16:creationId xmlns:a16="http://schemas.microsoft.com/office/drawing/2014/main" xmlns="" id="{1D261A2B-5A75-4C07-A6A4-5CD6CB6C5962}"/>
            </a:ext>
          </a:extLst>
        </xdr:cNvPr>
        <xdr:cNvSpPr txBox="1">
          <a:spLocks noChangeArrowheads="1"/>
        </xdr:cNvSpPr>
      </xdr:nvSpPr>
      <xdr:spPr bwMode="auto">
        <a:xfrm>
          <a:off x="1885950" y="64960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28575</xdr:rowOff>
    </xdr:from>
    <xdr:to>
      <xdr:col>3</xdr:col>
      <xdr:colOff>180975</xdr:colOff>
      <xdr:row>37</xdr:row>
      <xdr:rowOff>161925</xdr:rowOff>
    </xdr:to>
    <xdr:sp macro="" textlink="">
      <xdr:nvSpPr>
        <xdr:cNvPr id="108" name="Text Box 117">
          <a:extLst>
            <a:ext uri="{FF2B5EF4-FFF2-40B4-BE49-F238E27FC236}">
              <a16:creationId xmlns:a16="http://schemas.microsoft.com/office/drawing/2014/main" xmlns="" id="{98C49C9D-DA47-4EE5-86C0-6E16FB1977EA}"/>
            </a:ext>
          </a:extLst>
        </xdr:cNvPr>
        <xdr:cNvSpPr txBox="1">
          <a:spLocks noChangeArrowheads="1"/>
        </xdr:cNvSpPr>
      </xdr:nvSpPr>
      <xdr:spPr bwMode="auto">
        <a:xfrm>
          <a:off x="1885950" y="73533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26</xdr:row>
      <xdr:rowOff>28575</xdr:rowOff>
    </xdr:from>
    <xdr:to>
      <xdr:col>3</xdr:col>
      <xdr:colOff>180975</xdr:colOff>
      <xdr:row>26</xdr:row>
      <xdr:rowOff>161925</xdr:rowOff>
    </xdr:to>
    <xdr:sp macro="" textlink="">
      <xdr:nvSpPr>
        <xdr:cNvPr id="109" name="Text Box 136">
          <a:extLst>
            <a:ext uri="{FF2B5EF4-FFF2-40B4-BE49-F238E27FC236}">
              <a16:creationId xmlns:a16="http://schemas.microsoft.com/office/drawing/2014/main" xmlns="" id="{719F2B4F-92A0-4787-A556-A7A268FE2B99}"/>
            </a:ext>
          </a:extLst>
        </xdr:cNvPr>
        <xdr:cNvSpPr txBox="1">
          <a:spLocks noChangeArrowheads="1"/>
        </xdr:cNvSpPr>
      </xdr:nvSpPr>
      <xdr:spPr bwMode="auto">
        <a:xfrm>
          <a:off x="1885950" y="54673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76200</xdr:colOff>
      <xdr:row>34</xdr:row>
      <xdr:rowOff>0</xdr:rowOff>
    </xdr:from>
    <xdr:to>
      <xdr:col>3</xdr:col>
      <xdr:colOff>285750</xdr:colOff>
      <xdr:row>34</xdr:row>
      <xdr:rowOff>0</xdr:rowOff>
    </xdr:to>
    <xdr:sp macro="" textlink="">
      <xdr:nvSpPr>
        <xdr:cNvPr id="110" name="Text Box 138">
          <a:extLst>
            <a:ext uri="{FF2B5EF4-FFF2-40B4-BE49-F238E27FC236}">
              <a16:creationId xmlns:a16="http://schemas.microsoft.com/office/drawing/2014/main" xmlns="" id="{DAED9EA9-4CD3-4C04-9053-F26BA1F347C2}"/>
            </a:ext>
          </a:extLst>
        </xdr:cNvPr>
        <xdr:cNvSpPr txBox="1">
          <a:spLocks noChangeArrowheads="1"/>
        </xdr:cNvSpPr>
      </xdr:nvSpPr>
      <xdr:spPr bwMode="auto">
        <a:xfrm>
          <a:off x="1933575" y="6810375"/>
          <a:ext cx="2095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32</xdr:row>
      <xdr:rowOff>28575</xdr:rowOff>
    </xdr:from>
    <xdr:to>
      <xdr:col>3</xdr:col>
      <xdr:colOff>180975</xdr:colOff>
      <xdr:row>32</xdr:row>
      <xdr:rowOff>161925</xdr:rowOff>
    </xdr:to>
    <xdr:sp macro="" textlink="">
      <xdr:nvSpPr>
        <xdr:cNvPr id="111" name="Text Box 139">
          <a:extLst>
            <a:ext uri="{FF2B5EF4-FFF2-40B4-BE49-F238E27FC236}">
              <a16:creationId xmlns:a16="http://schemas.microsoft.com/office/drawing/2014/main" xmlns="" id="{99047FAA-E402-40A1-90B8-E19DBC2DE105}"/>
            </a:ext>
          </a:extLst>
        </xdr:cNvPr>
        <xdr:cNvSpPr txBox="1">
          <a:spLocks noChangeArrowheads="1"/>
        </xdr:cNvSpPr>
      </xdr:nvSpPr>
      <xdr:spPr bwMode="auto">
        <a:xfrm>
          <a:off x="1885950" y="64960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33</xdr:row>
      <xdr:rowOff>28575</xdr:rowOff>
    </xdr:from>
    <xdr:to>
      <xdr:col>3</xdr:col>
      <xdr:colOff>180975</xdr:colOff>
      <xdr:row>33</xdr:row>
      <xdr:rowOff>161925</xdr:rowOff>
    </xdr:to>
    <xdr:sp macro="" textlink="">
      <xdr:nvSpPr>
        <xdr:cNvPr id="112" name="Text Box 140">
          <a:extLst>
            <a:ext uri="{FF2B5EF4-FFF2-40B4-BE49-F238E27FC236}">
              <a16:creationId xmlns:a16="http://schemas.microsoft.com/office/drawing/2014/main" xmlns="" id="{C337FB4D-15CF-4AC3-BD52-A25B6A1BF1CC}"/>
            </a:ext>
          </a:extLst>
        </xdr:cNvPr>
        <xdr:cNvSpPr txBox="1">
          <a:spLocks noChangeArrowheads="1"/>
        </xdr:cNvSpPr>
      </xdr:nvSpPr>
      <xdr:spPr bwMode="auto">
        <a:xfrm>
          <a:off x="1885950" y="66675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28575</xdr:rowOff>
    </xdr:from>
    <xdr:to>
      <xdr:col>3</xdr:col>
      <xdr:colOff>180975</xdr:colOff>
      <xdr:row>37</xdr:row>
      <xdr:rowOff>161925</xdr:rowOff>
    </xdr:to>
    <xdr:sp macro="" textlink="">
      <xdr:nvSpPr>
        <xdr:cNvPr id="113" name="Text Box 146">
          <a:extLst>
            <a:ext uri="{FF2B5EF4-FFF2-40B4-BE49-F238E27FC236}">
              <a16:creationId xmlns:a16="http://schemas.microsoft.com/office/drawing/2014/main" xmlns="" id="{0275B9F0-A8FF-443F-A972-8AB526390B58}"/>
            </a:ext>
          </a:extLst>
        </xdr:cNvPr>
        <xdr:cNvSpPr txBox="1">
          <a:spLocks noChangeArrowheads="1"/>
        </xdr:cNvSpPr>
      </xdr:nvSpPr>
      <xdr:spPr bwMode="auto">
        <a:xfrm>
          <a:off x="1885950" y="73533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11906</xdr:colOff>
      <xdr:row>34</xdr:row>
      <xdr:rowOff>11906</xdr:rowOff>
    </xdr:from>
    <xdr:to>
      <xdr:col>3</xdr:col>
      <xdr:colOff>164306</xdr:colOff>
      <xdr:row>34</xdr:row>
      <xdr:rowOff>145256</xdr:rowOff>
    </xdr:to>
    <xdr:sp macro="" textlink="">
      <xdr:nvSpPr>
        <xdr:cNvPr id="114" name="Text Box 141">
          <a:extLst>
            <a:ext uri="{FF2B5EF4-FFF2-40B4-BE49-F238E27FC236}">
              <a16:creationId xmlns:a16="http://schemas.microsoft.com/office/drawing/2014/main" xmlns="" id="{E1949326-EAC6-4826-8AF7-E4B119977EDF}"/>
            </a:ext>
          </a:extLst>
        </xdr:cNvPr>
        <xdr:cNvSpPr txBox="1">
          <a:spLocks noChangeArrowheads="1"/>
        </xdr:cNvSpPr>
      </xdr:nvSpPr>
      <xdr:spPr bwMode="auto">
        <a:xfrm>
          <a:off x="1869281" y="6822281"/>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45</xdr:row>
      <xdr:rowOff>28575</xdr:rowOff>
    </xdr:from>
    <xdr:to>
      <xdr:col>3</xdr:col>
      <xdr:colOff>180975</xdr:colOff>
      <xdr:row>45</xdr:row>
      <xdr:rowOff>161925</xdr:rowOff>
    </xdr:to>
    <xdr:sp macro="" textlink="">
      <xdr:nvSpPr>
        <xdr:cNvPr id="115" name="Text Box 118">
          <a:extLst>
            <a:ext uri="{FF2B5EF4-FFF2-40B4-BE49-F238E27FC236}">
              <a16:creationId xmlns:a16="http://schemas.microsoft.com/office/drawing/2014/main" xmlns="" id="{53BC7855-C76A-403E-9570-83CEE63EE6E9}"/>
            </a:ext>
          </a:extLst>
        </xdr:cNvPr>
        <xdr:cNvSpPr txBox="1">
          <a:spLocks noChangeArrowheads="1"/>
        </xdr:cNvSpPr>
      </xdr:nvSpPr>
      <xdr:spPr bwMode="auto">
        <a:xfrm>
          <a:off x="1885950" y="87249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46</xdr:row>
      <xdr:rowOff>28575</xdr:rowOff>
    </xdr:from>
    <xdr:to>
      <xdr:col>3</xdr:col>
      <xdr:colOff>180975</xdr:colOff>
      <xdr:row>46</xdr:row>
      <xdr:rowOff>161925</xdr:rowOff>
    </xdr:to>
    <xdr:sp macro="" textlink="">
      <xdr:nvSpPr>
        <xdr:cNvPr id="116" name="Text Box 119">
          <a:extLst>
            <a:ext uri="{FF2B5EF4-FFF2-40B4-BE49-F238E27FC236}">
              <a16:creationId xmlns:a16="http://schemas.microsoft.com/office/drawing/2014/main" xmlns="" id="{69C8393B-9271-4E15-8B96-42CC4FE4F6ED}"/>
            </a:ext>
          </a:extLst>
        </xdr:cNvPr>
        <xdr:cNvSpPr txBox="1">
          <a:spLocks noChangeArrowheads="1"/>
        </xdr:cNvSpPr>
      </xdr:nvSpPr>
      <xdr:spPr bwMode="auto">
        <a:xfrm>
          <a:off x="1885950" y="88963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45</xdr:row>
      <xdr:rowOff>28575</xdr:rowOff>
    </xdr:from>
    <xdr:to>
      <xdr:col>3</xdr:col>
      <xdr:colOff>180975</xdr:colOff>
      <xdr:row>45</xdr:row>
      <xdr:rowOff>161925</xdr:rowOff>
    </xdr:to>
    <xdr:sp macro="" textlink="">
      <xdr:nvSpPr>
        <xdr:cNvPr id="117" name="Text Box 147">
          <a:extLst>
            <a:ext uri="{FF2B5EF4-FFF2-40B4-BE49-F238E27FC236}">
              <a16:creationId xmlns:a16="http://schemas.microsoft.com/office/drawing/2014/main" xmlns="" id="{AC8C1D37-A02B-4BB8-BFA3-8DAEBA198492}"/>
            </a:ext>
          </a:extLst>
        </xdr:cNvPr>
        <xdr:cNvSpPr txBox="1">
          <a:spLocks noChangeArrowheads="1"/>
        </xdr:cNvSpPr>
      </xdr:nvSpPr>
      <xdr:spPr bwMode="auto">
        <a:xfrm>
          <a:off x="1885950" y="87249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46</xdr:row>
      <xdr:rowOff>28575</xdr:rowOff>
    </xdr:from>
    <xdr:to>
      <xdr:col>3</xdr:col>
      <xdr:colOff>180975</xdr:colOff>
      <xdr:row>46</xdr:row>
      <xdr:rowOff>161925</xdr:rowOff>
    </xdr:to>
    <xdr:sp macro="" textlink="">
      <xdr:nvSpPr>
        <xdr:cNvPr id="118" name="Text Box 148">
          <a:extLst>
            <a:ext uri="{FF2B5EF4-FFF2-40B4-BE49-F238E27FC236}">
              <a16:creationId xmlns:a16="http://schemas.microsoft.com/office/drawing/2014/main" xmlns="" id="{007D1D75-DA8A-40B2-B6B7-71329FE8FBE3}"/>
            </a:ext>
          </a:extLst>
        </xdr:cNvPr>
        <xdr:cNvSpPr txBox="1">
          <a:spLocks noChangeArrowheads="1"/>
        </xdr:cNvSpPr>
      </xdr:nvSpPr>
      <xdr:spPr bwMode="auto">
        <a:xfrm>
          <a:off x="1885950" y="88963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43</xdr:row>
      <xdr:rowOff>28575</xdr:rowOff>
    </xdr:from>
    <xdr:to>
      <xdr:col>3</xdr:col>
      <xdr:colOff>180975</xdr:colOff>
      <xdr:row>43</xdr:row>
      <xdr:rowOff>161925</xdr:rowOff>
    </xdr:to>
    <xdr:sp macro="" textlink="">
      <xdr:nvSpPr>
        <xdr:cNvPr id="119" name="Text Box 158">
          <a:extLst>
            <a:ext uri="{FF2B5EF4-FFF2-40B4-BE49-F238E27FC236}">
              <a16:creationId xmlns:a16="http://schemas.microsoft.com/office/drawing/2014/main" xmlns="" id="{1AABA0F6-3534-43B2-A64A-C90905D6D6FC}"/>
            </a:ext>
          </a:extLst>
        </xdr:cNvPr>
        <xdr:cNvSpPr txBox="1">
          <a:spLocks noChangeArrowheads="1"/>
        </xdr:cNvSpPr>
      </xdr:nvSpPr>
      <xdr:spPr bwMode="auto">
        <a:xfrm>
          <a:off x="1885950" y="83820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44</xdr:row>
      <xdr:rowOff>28575</xdr:rowOff>
    </xdr:from>
    <xdr:to>
      <xdr:col>3</xdr:col>
      <xdr:colOff>180975</xdr:colOff>
      <xdr:row>44</xdr:row>
      <xdr:rowOff>161925</xdr:rowOff>
    </xdr:to>
    <xdr:sp macro="" textlink="">
      <xdr:nvSpPr>
        <xdr:cNvPr id="120" name="Text Box 159">
          <a:extLst>
            <a:ext uri="{FF2B5EF4-FFF2-40B4-BE49-F238E27FC236}">
              <a16:creationId xmlns:a16="http://schemas.microsoft.com/office/drawing/2014/main" xmlns="" id="{6E1B804B-1F5C-45B3-ACF1-1D68C48D500C}"/>
            </a:ext>
          </a:extLst>
        </xdr:cNvPr>
        <xdr:cNvSpPr txBox="1">
          <a:spLocks noChangeArrowheads="1"/>
        </xdr:cNvSpPr>
      </xdr:nvSpPr>
      <xdr:spPr bwMode="auto">
        <a:xfrm>
          <a:off x="1885950" y="85534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43</xdr:row>
      <xdr:rowOff>28575</xdr:rowOff>
    </xdr:from>
    <xdr:to>
      <xdr:col>3</xdr:col>
      <xdr:colOff>180975</xdr:colOff>
      <xdr:row>43</xdr:row>
      <xdr:rowOff>161925</xdr:rowOff>
    </xdr:to>
    <xdr:sp macro="" textlink="">
      <xdr:nvSpPr>
        <xdr:cNvPr id="121" name="Text Box 160">
          <a:extLst>
            <a:ext uri="{FF2B5EF4-FFF2-40B4-BE49-F238E27FC236}">
              <a16:creationId xmlns:a16="http://schemas.microsoft.com/office/drawing/2014/main" xmlns="" id="{0AC26AA4-38FC-40BB-BF20-ECD6BCA25C1E}"/>
            </a:ext>
          </a:extLst>
        </xdr:cNvPr>
        <xdr:cNvSpPr txBox="1">
          <a:spLocks noChangeArrowheads="1"/>
        </xdr:cNvSpPr>
      </xdr:nvSpPr>
      <xdr:spPr bwMode="auto">
        <a:xfrm>
          <a:off x="1885950" y="83820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44</xdr:row>
      <xdr:rowOff>28575</xdr:rowOff>
    </xdr:from>
    <xdr:to>
      <xdr:col>3</xdr:col>
      <xdr:colOff>180975</xdr:colOff>
      <xdr:row>44</xdr:row>
      <xdr:rowOff>161925</xdr:rowOff>
    </xdr:to>
    <xdr:sp macro="" textlink="">
      <xdr:nvSpPr>
        <xdr:cNvPr id="122" name="Text Box 161">
          <a:extLst>
            <a:ext uri="{FF2B5EF4-FFF2-40B4-BE49-F238E27FC236}">
              <a16:creationId xmlns:a16="http://schemas.microsoft.com/office/drawing/2014/main" xmlns="" id="{6629E83F-668E-44D1-9227-CE47F58AE622}"/>
            </a:ext>
          </a:extLst>
        </xdr:cNvPr>
        <xdr:cNvSpPr txBox="1">
          <a:spLocks noChangeArrowheads="1"/>
        </xdr:cNvSpPr>
      </xdr:nvSpPr>
      <xdr:spPr bwMode="auto">
        <a:xfrm>
          <a:off x="1885950" y="85534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0</xdr:col>
      <xdr:colOff>57150</xdr:colOff>
      <xdr:row>6</xdr:row>
      <xdr:rowOff>85725</xdr:rowOff>
    </xdr:from>
    <xdr:to>
      <xdr:col>0</xdr:col>
      <xdr:colOff>600075</xdr:colOff>
      <xdr:row>7</xdr:row>
      <xdr:rowOff>152400</xdr:rowOff>
    </xdr:to>
    <xdr:sp macro="" textlink="">
      <xdr:nvSpPr>
        <xdr:cNvPr id="123" name="テキスト 2">
          <a:extLst>
            <a:ext uri="{FF2B5EF4-FFF2-40B4-BE49-F238E27FC236}">
              <a16:creationId xmlns:a16="http://schemas.microsoft.com/office/drawing/2014/main" xmlns="" id="{0891952F-6B77-4A03-914D-BC7DE9E79327}"/>
            </a:ext>
          </a:extLst>
        </xdr:cNvPr>
        <xdr:cNvSpPr txBox="1">
          <a:spLocks noChangeArrowheads="1"/>
        </xdr:cNvSpPr>
      </xdr:nvSpPr>
      <xdr:spPr bwMode="auto">
        <a:xfrm>
          <a:off x="57150" y="1990725"/>
          <a:ext cx="542925" cy="295275"/>
        </a:xfrm>
        <a:prstGeom prst="rect">
          <a:avLst/>
        </a:prstGeom>
        <a:solidFill>
          <a:srgbClr val="000000"/>
        </a:solidFill>
        <a:ln w="9525">
          <a:solidFill>
            <a:srgbClr val="000000"/>
          </a:solid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FFFFFF"/>
              </a:solidFill>
              <a:latin typeface="HG丸ｺﾞｼｯｸM-PRO"/>
              <a:ea typeface="HG丸ｺﾞｼｯｸM-PRO"/>
            </a:rPr>
            <a:t>地区</a:t>
          </a:r>
        </a:p>
      </xdr:txBody>
    </xdr:sp>
    <xdr:clientData/>
  </xdr:twoCellAnchor>
  <xdr:twoCellAnchor>
    <xdr:from>
      <xdr:col>3</xdr:col>
      <xdr:colOff>28575</xdr:colOff>
      <xdr:row>20</xdr:row>
      <xdr:rowOff>28575</xdr:rowOff>
    </xdr:from>
    <xdr:to>
      <xdr:col>3</xdr:col>
      <xdr:colOff>180975</xdr:colOff>
      <xdr:row>20</xdr:row>
      <xdr:rowOff>161925</xdr:rowOff>
    </xdr:to>
    <xdr:sp macro="" textlink="">
      <xdr:nvSpPr>
        <xdr:cNvPr id="124" name="Text Box 106">
          <a:extLst>
            <a:ext uri="{FF2B5EF4-FFF2-40B4-BE49-F238E27FC236}">
              <a16:creationId xmlns:a16="http://schemas.microsoft.com/office/drawing/2014/main" xmlns="" id="{0B24B9D8-7297-493F-ACD1-2950446013D3}"/>
            </a:ext>
          </a:extLst>
        </xdr:cNvPr>
        <xdr:cNvSpPr txBox="1">
          <a:spLocks noChangeArrowheads="1"/>
        </xdr:cNvSpPr>
      </xdr:nvSpPr>
      <xdr:spPr bwMode="auto">
        <a:xfrm>
          <a:off x="1885950" y="44386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20</xdr:row>
      <xdr:rowOff>28575</xdr:rowOff>
    </xdr:from>
    <xdr:to>
      <xdr:col>3</xdr:col>
      <xdr:colOff>180975</xdr:colOff>
      <xdr:row>20</xdr:row>
      <xdr:rowOff>161925</xdr:rowOff>
    </xdr:to>
    <xdr:sp macro="" textlink="">
      <xdr:nvSpPr>
        <xdr:cNvPr id="125" name="Text Box 133">
          <a:extLst>
            <a:ext uri="{FF2B5EF4-FFF2-40B4-BE49-F238E27FC236}">
              <a16:creationId xmlns:a16="http://schemas.microsoft.com/office/drawing/2014/main" xmlns="" id="{0653612C-468F-45EB-8A79-42B48679FCBA}"/>
            </a:ext>
          </a:extLst>
        </xdr:cNvPr>
        <xdr:cNvSpPr txBox="1">
          <a:spLocks noChangeArrowheads="1"/>
        </xdr:cNvSpPr>
      </xdr:nvSpPr>
      <xdr:spPr bwMode="auto">
        <a:xfrm>
          <a:off x="1885950" y="44386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20</xdr:row>
      <xdr:rowOff>28575</xdr:rowOff>
    </xdr:from>
    <xdr:to>
      <xdr:col>3</xdr:col>
      <xdr:colOff>180975</xdr:colOff>
      <xdr:row>20</xdr:row>
      <xdr:rowOff>161925</xdr:rowOff>
    </xdr:to>
    <xdr:sp macro="" textlink="">
      <xdr:nvSpPr>
        <xdr:cNvPr id="126" name="Text Box 107">
          <a:extLst>
            <a:ext uri="{FF2B5EF4-FFF2-40B4-BE49-F238E27FC236}">
              <a16:creationId xmlns:a16="http://schemas.microsoft.com/office/drawing/2014/main" xmlns="" id="{A6E7B3F8-0817-4F95-9412-E24D0BD87134}"/>
            </a:ext>
          </a:extLst>
        </xdr:cNvPr>
        <xdr:cNvSpPr txBox="1">
          <a:spLocks noChangeArrowheads="1"/>
        </xdr:cNvSpPr>
      </xdr:nvSpPr>
      <xdr:spPr bwMode="auto">
        <a:xfrm>
          <a:off x="1885950" y="44386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20</xdr:row>
      <xdr:rowOff>28575</xdr:rowOff>
    </xdr:from>
    <xdr:to>
      <xdr:col>3</xdr:col>
      <xdr:colOff>180975</xdr:colOff>
      <xdr:row>20</xdr:row>
      <xdr:rowOff>161925</xdr:rowOff>
    </xdr:to>
    <xdr:sp macro="" textlink="">
      <xdr:nvSpPr>
        <xdr:cNvPr id="127" name="Text Box 134">
          <a:extLst>
            <a:ext uri="{FF2B5EF4-FFF2-40B4-BE49-F238E27FC236}">
              <a16:creationId xmlns:a16="http://schemas.microsoft.com/office/drawing/2014/main" xmlns="" id="{E44F8C93-F8FC-4A19-BFD0-6389BD5EB852}"/>
            </a:ext>
          </a:extLst>
        </xdr:cNvPr>
        <xdr:cNvSpPr txBox="1">
          <a:spLocks noChangeArrowheads="1"/>
        </xdr:cNvSpPr>
      </xdr:nvSpPr>
      <xdr:spPr bwMode="auto">
        <a:xfrm>
          <a:off x="1885950" y="44386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21</xdr:row>
      <xdr:rowOff>28575</xdr:rowOff>
    </xdr:from>
    <xdr:to>
      <xdr:col>3</xdr:col>
      <xdr:colOff>180975</xdr:colOff>
      <xdr:row>21</xdr:row>
      <xdr:rowOff>161925</xdr:rowOff>
    </xdr:to>
    <xdr:sp macro="" textlink="">
      <xdr:nvSpPr>
        <xdr:cNvPr id="128" name="Text Box 114">
          <a:extLst>
            <a:ext uri="{FF2B5EF4-FFF2-40B4-BE49-F238E27FC236}">
              <a16:creationId xmlns:a16="http://schemas.microsoft.com/office/drawing/2014/main" xmlns="" id="{8FCD405E-DFDF-4DA6-99D2-5F6C4CCFAEE8}"/>
            </a:ext>
          </a:extLst>
        </xdr:cNvPr>
        <xdr:cNvSpPr txBox="1">
          <a:spLocks noChangeArrowheads="1"/>
        </xdr:cNvSpPr>
      </xdr:nvSpPr>
      <xdr:spPr bwMode="auto">
        <a:xfrm>
          <a:off x="1885950" y="46101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21</xdr:row>
      <xdr:rowOff>28575</xdr:rowOff>
    </xdr:from>
    <xdr:to>
      <xdr:col>3</xdr:col>
      <xdr:colOff>180975</xdr:colOff>
      <xdr:row>21</xdr:row>
      <xdr:rowOff>161925</xdr:rowOff>
    </xdr:to>
    <xdr:sp macro="" textlink="">
      <xdr:nvSpPr>
        <xdr:cNvPr id="129" name="Text Box 143">
          <a:extLst>
            <a:ext uri="{FF2B5EF4-FFF2-40B4-BE49-F238E27FC236}">
              <a16:creationId xmlns:a16="http://schemas.microsoft.com/office/drawing/2014/main" xmlns="" id="{AFB8FB25-CE22-40CC-89D6-1CAA31CBB812}"/>
            </a:ext>
          </a:extLst>
        </xdr:cNvPr>
        <xdr:cNvSpPr txBox="1">
          <a:spLocks noChangeArrowheads="1"/>
        </xdr:cNvSpPr>
      </xdr:nvSpPr>
      <xdr:spPr bwMode="auto">
        <a:xfrm>
          <a:off x="1885950" y="46101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21</xdr:row>
      <xdr:rowOff>28575</xdr:rowOff>
    </xdr:from>
    <xdr:to>
      <xdr:col>3</xdr:col>
      <xdr:colOff>180975</xdr:colOff>
      <xdr:row>21</xdr:row>
      <xdr:rowOff>161925</xdr:rowOff>
    </xdr:to>
    <xdr:sp macro="" textlink="">
      <xdr:nvSpPr>
        <xdr:cNvPr id="130" name="Text Box 115">
          <a:extLst>
            <a:ext uri="{FF2B5EF4-FFF2-40B4-BE49-F238E27FC236}">
              <a16:creationId xmlns:a16="http://schemas.microsoft.com/office/drawing/2014/main" xmlns="" id="{B4A31E07-D896-4207-91D5-1056619B4023}"/>
            </a:ext>
          </a:extLst>
        </xdr:cNvPr>
        <xdr:cNvSpPr txBox="1">
          <a:spLocks noChangeArrowheads="1"/>
        </xdr:cNvSpPr>
      </xdr:nvSpPr>
      <xdr:spPr bwMode="auto">
        <a:xfrm>
          <a:off x="1885950" y="46101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21</xdr:row>
      <xdr:rowOff>28575</xdr:rowOff>
    </xdr:from>
    <xdr:to>
      <xdr:col>3</xdr:col>
      <xdr:colOff>180975</xdr:colOff>
      <xdr:row>21</xdr:row>
      <xdr:rowOff>161925</xdr:rowOff>
    </xdr:to>
    <xdr:sp macro="" textlink="">
      <xdr:nvSpPr>
        <xdr:cNvPr id="131" name="Text Box 144">
          <a:extLst>
            <a:ext uri="{FF2B5EF4-FFF2-40B4-BE49-F238E27FC236}">
              <a16:creationId xmlns:a16="http://schemas.microsoft.com/office/drawing/2014/main" xmlns="" id="{06DA4917-4717-4998-BF57-5D6809667095}"/>
            </a:ext>
          </a:extLst>
        </xdr:cNvPr>
        <xdr:cNvSpPr txBox="1">
          <a:spLocks noChangeArrowheads="1"/>
        </xdr:cNvSpPr>
      </xdr:nvSpPr>
      <xdr:spPr bwMode="auto">
        <a:xfrm>
          <a:off x="1885950" y="46101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26193</xdr:colOff>
      <xdr:row>22</xdr:row>
      <xdr:rowOff>28575</xdr:rowOff>
    </xdr:from>
    <xdr:to>
      <xdr:col>3</xdr:col>
      <xdr:colOff>178593</xdr:colOff>
      <xdr:row>22</xdr:row>
      <xdr:rowOff>161925</xdr:rowOff>
    </xdr:to>
    <xdr:sp macro="" textlink="">
      <xdr:nvSpPr>
        <xdr:cNvPr id="132" name="Text Box 144">
          <a:extLst>
            <a:ext uri="{FF2B5EF4-FFF2-40B4-BE49-F238E27FC236}">
              <a16:creationId xmlns:a16="http://schemas.microsoft.com/office/drawing/2014/main" xmlns="" id="{4C7D8C74-F200-47AE-B81C-DA74E8070868}"/>
            </a:ext>
          </a:extLst>
        </xdr:cNvPr>
        <xdr:cNvSpPr txBox="1">
          <a:spLocks noChangeArrowheads="1"/>
        </xdr:cNvSpPr>
      </xdr:nvSpPr>
      <xdr:spPr bwMode="auto">
        <a:xfrm>
          <a:off x="1883568" y="47815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altLang="ja-JP" sz="700" b="0" i="0" u="none" strike="noStrike" kern="0" cap="none" spc="0" normalizeH="0" baseline="0" noProof="0">
              <a:ln>
                <a:noFill/>
              </a:ln>
              <a:solidFill>
                <a:srgbClr val="000000"/>
              </a:solidFill>
              <a:effectLst/>
              <a:uLnTx/>
              <a:uFillTx/>
              <a:latin typeface="ＭＳ Ｐゴシック"/>
              <a:ea typeface="ＭＳ Ｐゴシック"/>
            </a:rPr>
            <a:t>※</a:t>
          </a:r>
        </a:p>
      </xdr:txBody>
    </xdr:sp>
    <xdr:clientData/>
  </xdr:twoCellAnchor>
  <xdr:twoCellAnchor>
    <xdr:from>
      <xdr:col>3</xdr:col>
      <xdr:colOff>26193</xdr:colOff>
      <xdr:row>21</xdr:row>
      <xdr:rowOff>28575</xdr:rowOff>
    </xdr:from>
    <xdr:to>
      <xdr:col>3</xdr:col>
      <xdr:colOff>178593</xdr:colOff>
      <xdr:row>21</xdr:row>
      <xdr:rowOff>161925</xdr:rowOff>
    </xdr:to>
    <xdr:sp macro="" textlink="">
      <xdr:nvSpPr>
        <xdr:cNvPr id="133" name="Text Box 144">
          <a:extLst>
            <a:ext uri="{FF2B5EF4-FFF2-40B4-BE49-F238E27FC236}">
              <a16:creationId xmlns:a16="http://schemas.microsoft.com/office/drawing/2014/main" xmlns="" id="{F71CFDCF-D78F-4347-BBA9-3687ABE1E236}"/>
            </a:ext>
          </a:extLst>
        </xdr:cNvPr>
        <xdr:cNvSpPr txBox="1">
          <a:spLocks noChangeArrowheads="1"/>
        </xdr:cNvSpPr>
      </xdr:nvSpPr>
      <xdr:spPr bwMode="auto">
        <a:xfrm>
          <a:off x="1883568" y="46101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altLang="ja-JP" sz="700" b="0" i="0" u="none" strike="noStrike" kern="0" cap="none" spc="0" normalizeH="0" baseline="0" noProof="0">
              <a:ln>
                <a:noFill/>
              </a:ln>
              <a:solidFill>
                <a:srgbClr val="000000"/>
              </a:solidFill>
              <a:effectLst/>
              <a:uLnTx/>
              <a:uFillTx/>
              <a:latin typeface="ＭＳ Ｐゴシック"/>
              <a:ea typeface="ＭＳ Ｐゴシック"/>
            </a:rPr>
            <a:t>※</a:t>
          </a:r>
        </a:p>
      </xdr:txBody>
    </xdr:sp>
    <xdr:clientData/>
  </xdr:twoCellAnchor>
  <xdr:twoCellAnchor>
    <xdr:from>
      <xdr:col>17</xdr:col>
      <xdr:colOff>257175</xdr:colOff>
      <xdr:row>3</xdr:row>
      <xdr:rowOff>257175</xdr:rowOff>
    </xdr:from>
    <xdr:to>
      <xdr:col>17</xdr:col>
      <xdr:colOff>533400</xdr:colOff>
      <xdr:row>4</xdr:row>
      <xdr:rowOff>152400</xdr:rowOff>
    </xdr:to>
    <xdr:sp macro="" textlink="">
      <xdr:nvSpPr>
        <xdr:cNvPr id="134" name="Text Box 59">
          <a:extLst>
            <a:ext uri="{FF2B5EF4-FFF2-40B4-BE49-F238E27FC236}">
              <a16:creationId xmlns:a16="http://schemas.microsoft.com/office/drawing/2014/main" xmlns="" id="{ABE51481-3E68-4921-A560-650DCA065D05}"/>
            </a:ext>
          </a:extLst>
        </xdr:cNvPr>
        <xdr:cNvSpPr txBox="1">
          <a:spLocks noChangeArrowheads="1"/>
        </xdr:cNvSpPr>
      </xdr:nvSpPr>
      <xdr:spPr bwMode="auto">
        <a:xfrm>
          <a:off x="10420350" y="1571625"/>
          <a:ext cx="276225" cy="20955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5</xdr:row>
      <xdr:rowOff>0</xdr:rowOff>
    </xdr:from>
    <xdr:to>
      <xdr:col>0</xdr:col>
      <xdr:colOff>571500</xdr:colOff>
      <xdr:row>5</xdr:row>
      <xdr:rowOff>0</xdr:rowOff>
    </xdr:to>
    <xdr:sp macro="" textlink="">
      <xdr:nvSpPr>
        <xdr:cNvPr id="2" name="テキスト 5">
          <a:extLst>
            <a:ext uri="{FF2B5EF4-FFF2-40B4-BE49-F238E27FC236}">
              <a16:creationId xmlns:a16="http://schemas.microsoft.com/office/drawing/2014/main" xmlns="" id="{0CC05AD1-A623-4E9A-A119-5153DEE9C6D7}"/>
            </a:ext>
          </a:extLst>
        </xdr:cNvPr>
        <xdr:cNvSpPr txBox="1">
          <a:spLocks noChangeArrowheads="1"/>
        </xdr:cNvSpPr>
      </xdr:nvSpPr>
      <xdr:spPr bwMode="auto">
        <a:xfrm>
          <a:off x="104775" y="1857375"/>
          <a:ext cx="466725" cy="0"/>
        </a:xfrm>
        <a:prstGeom prst="rect">
          <a:avLst/>
        </a:prstGeom>
        <a:solidFill>
          <a:srgbClr val="FFFFFF"/>
        </a:solidFill>
        <a:ln w="1">
          <a:noFill/>
          <a:miter lim="800000"/>
          <a:headEnd/>
          <a:tailEnd/>
        </a:ln>
      </xdr:spPr>
      <xdr:txBody>
        <a:bodyPr vertOverflow="clip" wrap="square" lIns="45720" tIns="22860" rIns="45720" bIns="22860" anchor="ctr" upright="1"/>
        <a:lstStyle/>
        <a:p>
          <a:pPr algn="ctr" rtl="0">
            <a:defRPr sz="1000"/>
          </a:pPr>
          <a:endParaRPr lang="ja-JP" altLang="en-US" sz="1400" b="1" i="0" u="none" strike="noStrike" baseline="0">
            <a:solidFill>
              <a:srgbClr val="000000"/>
            </a:solidFill>
            <a:latin typeface="HG丸ｺﾞｼｯｸM-PRO"/>
            <a:ea typeface="HG丸ｺﾞｼｯｸM-PRO"/>
          </a:endParaRPr>
        </a:p>
        <a:p>
          <a:pPr algn="ctr" rtl="0">
            <a:defRPr sz="1000"/>
          </a:pPr>
          <a:r>
            <a:rPr lang="ja-JP" altLang="en-US" sz="1400" b="1" i="0" u="none" strike="noStrike" baseline="0">
              <a:solidFill>
                <a:srgbClr val="000000"/>
              </a:solidFill>
              <a:latin typeface="HG丸ｺﾞｼｯｸM-PRO"/>
              <a:ea typeface="HG丸ｺﾞｼｯｸM-PRO"/>
            </a:rPr>
            <a:t>大   川</a:t>
          </a:r>
        </a:p>
        <a:p>
          <a:pPr algn="ctr" rtl="0">
            <a:defRPr sz="1000"/>
          </a:pPr>
          <a:r>
            <a:rPr lang="ja-JP" altLang="en-US" sz="1400" b="1" i="0" u="none" strike="noStrike" baseline="0">
              <a:solidFill>
                <a:srgbClr val="000000"/>
              </a:solidFill>
              <a:latin typeface="HG丸ｺﾞｼｯｸM-PRO"/>
              <a:ea typeface="HG丸ｺﾞｼｯｸM-PRO"/>
            </a:rPr>
            <a:t>郡</a:t>
          </a:r>
        </a:p>
        <a:p>
          <a:pPr algn="ctr" rtl="0">
            <a:defRPr sz="1000"/>
          </a:pPr>
          <a:endParaRPr lang="ja-JP" altLang="en-US" sz="1400" b="1" i="0" u="none" strike="noStrike" baseline="0">
            <a:solidFill>
              <a:srgbClr val="000000"/>
            </a:solidFill>
            <a:latin typeface="HG丸ｺﾞｼｯｸM-PRO"/>
            <a:ea typeface="HG丸ｺﾞｼｯｸM-PRO"/>
          </a:endParaRPr>
        </a:p>
      </xdr:txBody>
    </xdr:sp>
    <xdr:clientData/>
  </xdr:twoCellAnchor>
  <xdr:twoCellAnchor>
    <xdr:from>
      <xdr:col>0</xdr:col>
      <xdr:colOff>161925</xdr:colOff>
      <xdr:row>5</xdr:row>
      <xdr:rowOff>0</xdr:rowOff>
    </xdr:from>
    <xdr:to>
      <xdr:col>0</xdr:col>
      <xdr:colOff>485775</xdr:colOff>
      <xdr:row>5</xdr:row>
      <xdr:rowOff>0</xdr:rowOff>
    </xdr:to>
    <xdr:sp macro="" textlink="">
      <xdr:nvSpPr>
        <xdr:cNvPr id="3" name="テキスト 6">
          <a:extLst>
            <a:ext uri="{FF2B5EF4-FFF2-40B4-BE49-F238E27FC236}">
              <a16:creationId xmlns:a16="http://schemas.microsoft.com/office/drawing/2014/main" xmlns="" id="{B79A9645-A19A-4C3B-AF50-63D8BC54AE11}"/>
            </a:ext>
          </a:extLst>
        </xdr:cNvPr>
        <xdr:cNvSpPr txBox="1">
          <a:spLocks noChangeArrowheads="1"/>
        </xdr:cNvSpPr>
      </xdr:nvSpPr>
      <xdr:spPr bwMode="auto">
        <a:xfrm>
          <a:off x="161925" y="1857375"/>
          <a:ext cx="323850" cy="0"/>
        </a:xfrm>
        <a:prstGeom prst="rect">
          <a:avLst/>
        </a:prstGeom>
        <a:solidFill>
          <a:srgbClr val="FFFFFF"/>
        </a:solidFill>
        <a:ln w="1">
          <a:noFill/>
          <a:miter lim="800000"/>
          <a:headEnd/>
          <a:tailEnd/>
        </a:ln>
      </xdr:spPr>
      <xdr:txBody>
        <a:bodyPr vertOverflow="clip" wrap="square" lIns="45720" tIns="18288" rIns="45720" bIns="18288" anchor="ctr" upright="1"/>
        <a:lstStyle/>
        <a:p>
          <a:pPr algn="ctr" rtl="0">
            <a:defRPr sz="1000"/>
          </a:pPr>
          <a:r>
            <a:rPr lang="ja-JP" altLang="en-US" sz="1200" b="1" i="0" u="none" strike="noStrike" baseline="0">
              <a:solidFill>
                <a:srgbClr val="000000"/>
              </a:solidFill>
              <a:latin typeface="HG丸ｺﾞｼｯｸM-PRO"/>
              <a:ea typeface="HG丸ｺﾞｼｯｸM-PRO"/>
            </a:rPr>
            <a:t>木田</a:t>
          </a:r>
        </a:p>
        <a:p>
          <a:pPr algn="ctr" rtl="0">
            <a:defRPr sz="1000"/>
          </a:pPr>
          <a:r>
            <a:rPr lang="ja-JP" altLang="en-US" sz="1200" b="1" i="0" u="none" strike="noStrike" baseline="0">
              <a:solidFill>
                <a:srgbClr val="000000"/>
              </a:solidFill>
              <a:latin typeface="HG丸ｺﾞｼｯｸM-PRO"/>
              <a:ea typeface="HG丸ｺﾞｼｯｸM-PRO"/>
            </a:rPr>
            <a:t>郡</a:t>
          </a:r>
        </a:p>
        <a:p>
          <a:pPr algn="ctr" rtl="0">
            <a:defRPr sz="1000"/>
          </a:pPr>
          <a:endParaRPr lang="ja-JP" altLang="en-US" sz="1200" b="1" i="0" u="none" strike="noStrike" baseline="0">
            <a:solidFill>
              <a:srgbClr val="000000"/>
            </a:solidFill>
            <a:latin typeface="HG丸ｺﾞｼｯｸM-PRO"/>
            <a:ea typeface="HG丸ｺﾞｼｯｸM-PRO"/>
          </a:endParaRPr>
        </a:p>
      </xdr:txBody>
    </xdr:sp>
    <xdr:clientData/>
  </xdr:twoCellAnchor>
  <xdr:twoCellAnchor>
    <xdr:from>
      <xdr:col>0</xdr:col>
      <xdr:colOff>142875</xdr:colOff>
      <xdr:row>5</xdr:row>
      <xdr:rowOff>0</xdr:rowOff>
    </xdr:from>
    <xdr:to>
      <xdr:col>0</xdr:col>
      <xdr:colOff>533400</xdr:colOff>
      <xdr:row>5</xdr:row>
      <xdr:rowOff>0</xdr:rowOff>
    </xdr:to>
    <xdr:sp macro="" textlink="">
      <xdr:nvSpPr>
        <xdr:cNvPr id="4" name="テキスト 8">
          <a:extLst>
            <a:ext uri="{FF2B5EF4-FFF2-40B4-BE49-F238E27FC236}">
              <a16:creationId xmlns:a16="http://schemas.microsoft.com/office/drawing/2014/main" xmlns="" id="{9F58349E-6D6F-42FF-94F3-DEEFA2700A20}"/>
            </a:ext>
          </a:extLst>
        </xdr:cNvPr>
        <xdr:cNvSpPr txBox="1">
          <a:spLocks noChangeArrowheads="1"/>
        </xdr:cNvSpPr>
      </xdr:nvSpPr>
      <xdr:spPr bwMode="auto">
        <a:xfrm>
          <a:off x="142875" y="1857375"/>
          <a:ext cx="390525" cy="0"/>
        </a:xfrm>
        <a:prstGeom prst="rect">
          <a:avLst/>
        </a:prstGeom>
        <a:solidFill>
          <a:srgbClr val="FFFFFF"/>
        </a:solidFill>
        <a:ln w="1">
          <a:no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000000"/>
              </a:solidFill>
              <a:latin typeface="HG丸ｺﾞｼｯｸM-PRO"/>
              <a:ea typeface="HG丸ｺﾞｼｯｸM-PRO"/>
            </a:rPr>
            <a:t>綾</a:t>
          </a:r>
        </a:p>
        <a:p>
          <a:pPr algn="ctr" rtl="0">
            <a:defRPr sz="1000"/>
          </a:pPr>
          <a:endParaRPr lang="ja-JP" altLang="en-US" sz="1400" b="1" i="0" u="none" strike="noStrike" baseline="0">
            <a:solidFill>
              <a:srgbClr val="000000"/>
            </a:solidFill>
            <a:latin typeface="HG丸ｺﾞｼｯｸM-PRO"/>
            <a:ea typeface="HG丸ｺﾞｼｯｸM-PRO"/>
          </a:endParaRPr>
        </a:p>
        <a:p>
          <a:pPr algn="ctr" rtl="0">
            <a:defRPr sz="1000"/>
          </a:pPr>
          <a:r>
            <a:rPr lang="ja-JP" altLang="en-US" sz="1400" b="1" i="0" u="none" strike="noStrike" baseline="0">
              <a:solidFill>
                <a:srgbClr val="000000"/>
              </a:solidFill>
              <a:latin typeface="HG丸ｺﾞｼｯｸM-PRO"/>
              <a:ea typeface="HG丸ｺﾞｼｯｸM-PRO"/>
            </a:rPr>
            <a:t>歌</a:t>
          </a:r>
        </a:p>
        <a:p>
          <a:pPr algn="ctr" rtl="0">
            <a:defRPr sz="1000"/>
          </a:pPr>
          <a:endParaRPr lang="ja-JP" altLang="en-US" sz="1400" b="1" i="0" u="none" strike="noStrike" baseline="0">
            <a:solidFill>
              <a:srgbClr val="000000"/>
            </a:solidFill>
            <a:latin typeface="HG丸ｺﾞｼｯｸM-PRO"/>
            <a:ea typeface="HG丸ｺﾞｼｯｸM-PRO"/>
          </a:endParaRPr>
        </a:p>
        <a:p>
          <a:pPr algn="ctr" rtl="0">
            <a:defRPr sz="1000"/>
          </a:pPr>
          <a:r>
            <a:rPr lang="ja-JP" altLang="en-US" sz="1400" b="1" i="0" u="none" strike="noStrike" baseline="0">
              <a:solidFill>
                <a:srgbClr val="000000"/>
              </a:solidFill>
              <a:latin typeface="HG丸ｺﾞｼｯｸM-PRO"/>
              <a:ea typeface="HG丸ｺﾞｼｯｸM-PRO"/>
            </a:rPr>
            <a:t>郡</a:t>
          </a:r>
        </a:p>
        <a:p>
          <a:pPr algn="ctr" rtl="0">
            <a:defRPr sz="1000"/>
          </a:pPr>
          <a:endParaRPr lang="ja-JP" altLang="en-US" sz="1400" b="1" i="0" u="none" strike="noStrike" baseline="0">
            <a:solidFill>
              <a:srgbClr val="000000"/>
            </a:solidFill>
            <a:latin typeface="HG丸ｺﾞｼｯｸM-PRO"/>
            <a:ea typeface="HG丸ｺﾞｼｯｸM-PRO"/>
          </a:endParaRPr>
        </a:p>
      </xdr:txBody>
    </xdr:sp>
    <xdr:clientData/>
  </xdr:twoCellAnchor>
  <xdr:twoCellAnchor>
    <xdr:from>
      <xdr:col>0</xdr:col>
      <xdr:colOff>57150</xdr:colOff>
      <xdr:row>5</xdr:row>
      <xdr:rowOff>0</xdr:rowOff>
    </xdr:from>
    <xdr:to>
      <xdr:col>0</xdr:col>
      <xdr:colOff>600075</xdr:colOff>
      <xdr:row>5</xdr:row>
      <xdr:rowOff>0</xdr:rowOff>
    </xdr:to>
    <xdr:sp macro="" textlink="">
      <xdr:nvSpPr>
        <xdr:cNvPr id="5" name="テキスト 29">
          <a:extLst>
            <a:ext uri="{FF2B5EF4-FFF2-40B4-BE49-F238E27FC236}">
              <a16:creationId xmlns:a16="http://schemas.microsoft.com/office/drawing/2014/main" xmlns="" id="{A4136B7A-E41F-4E11-AAEA-B9C575E8F6AC}"/>
            </a:ext>
          </a:extLst>
        </xdr:cNvPr>
        <xdr:cNvSpPr txBox="1">
          <a:spLocks noChangeArrowheads="1"/>
        </xdr:cNvSpPr>
      </xdr:nvSpPr>
      <xdr:spPr bwMode="auto">
        <a:xfrm>
          <a:off x="57150" y="1857375"/>
          <a:ext cx="542925" cy="0"/>
        </a:xfrm>
        <a:prstGeom prst="rect">
          <a:avLst/>
        </a:prstGeom>
        <a:solidFill>
          <a:srgbClr val="000000"/>
        </a:solid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1" i="0" u="none" strike="noStrike" baseline="0">
              <a:solidFill>
                <a:srgbClr val="FFFFFF"/>
              </a:solidFill>
              <a:latin typeface="ＭＳ ゴシック"/>
              <a:ea typeface="ＭＳ ゴシック"/>
            </a:rPr>
            <a:t>地区</a:t>
          </a:r>
        </a:p>
      </xdr:txBody>
    </xdr:sp>
    <xdr:clientData/>
  </xdr:twoCellAnchor>
  <xdr:twoCellAnchor>
    <xdr:from>
      <xdr:col>0</xdr:col>
      <xdr:colOff>47625</xdr:colOff>
      <xdr:row>5</xdr:row>
      <xdr:rowOff>0</xdr:rowOff>
    </xdr:from>
    <xdr:to>
      <xdr:col>0</xdr:col>
      <xdr:colOff>619125</xdr:colOff>
      <xdr:row>5</xdr:row>
      <xdr:rowOff>0</xdr:rowOff>
    </xdr:to>
    <xdr:sp macro="" textlink="">
      <xdr:nvSpPr>
        <xdr:cNvPr id="6" name="テキスト 30">
          <a:extLst>
            <a:ext uri="{FF2B5EF4-FFF2-40B4-BE49-F238E27FC236}">
              <a16:creationId xmlns:a16="http://schemas.microsoft.com/office/drawing/2014/main" xmlns="" id="{7160C419-6DC3-48AB-B499-EDB786E1CAE2}"/>
            </a:ext>
          </a:extLst>
        </xdr:cNvPr>
        <xdr:cNvSpPr txBox="1">
          <a:spLocks noChangeArrowheads="1"/>
        </xdr:cNvSpPr>
      </xdr:nvSpPr>
      <xdr:spPr bwMode="auto">
        <a:xfrm>
          <a:off x="47625" y="1857375"/>
          <a:ext cx="571500" cy="0"/>
        </a:xfrm>
        <a:prstGeom prst="rect">
          <a:avLst/>
        </a:prstGeom>
        <a:solidFill>
          <a:srgbClr val="FFFFFF"/>
        </a:solidFill>
        <a:ln w="1">
          <a:noFill/>
          <a:miter lim="800000"/>
          <a:headEnd/>
          <a:tailEnd/>
        </a:ln>
      </xdr:spPr>
      <xdr:txBody>
        <a:bodyPr vertOverflow="clip" wrap="square" lIns="45720" tIns="18288" rIns="45720" bIns="18288" anchor="ctr" upright="1"/>
        <a:lstStyle/>
        <a:p>
          <a:pPr algn="ctr" rtl="0">
            <a:defRPr sz="1000"/>
          </a:pPr>
          <a:r>
            <a:rPr lang="ja-JP" altLang="en-US" sz="1200" b="1" i="0" u="none" strike="noStrike" baseline="0">
              <a:solidFill>
                <a:srgbClr val="000000"/>
              </a:solidFill>
              <a:latin typeface="HG丸ｺﾞｼｯｸM-PRO"/>
              <a:ea typeface="HG丸ｺﾞｼｯｸM-PRO"/>
            </a:rPr>
            <a:t>香川郡</a:t>
          </a:r>
        </a:p>
        <a:p>
          <a:pPr algn="ctr" rtl="0">
            <a:defRPr sz="1000"/>
          </a:pPr>
          <a:endParaRPr lang="ja-JP" altLang="en-US" sz="1200" b="1" i="0" u="none" strike="noStrike" baseline="0">
            <a:solidFill>
              <a:srgbClr val="000000"/>
            </a:solidFill>
            <a:latin typeface="HG丸ｺﾞｼｯｸM-PRO"/>
            <a:ea typeface="HG丸ｺﾞｼｯｸM-PRO"/>
          </a:endParaRPr>
        </a:p>
      </xdr:txBody>
    </xdr:sp>
    <xdr:clientData/>
  </xdr:twoCellAnchor>
  <xdr:twoCellAnchor>
    <xdr:from>
      <xdr:col>0</xdr:col>
      <xdr:colOff>133350</xdr:colOff>
      <xdr:row>5</xdr:row>
      <xdr:rowOff>0</xdr:rowOff>
    </xdr:from>
    <xdr:to>
      <xdr:col>0</xdr:col>
      <xdr:colOff>533400</xdr:colOff>
      <xdr:row>5</xdr:row>
      <xdr:rowOff>0</xdr:rowOff>
    </xdr:to>
    <xdr:sp macro="" textlink="">
      <xdr:nvSpPr>
        <xdr:cNvPr id="7" name="テキスト 31">
          <a:extLst>
            <a:ext uri="{FF2B5EF4-FFF2-40B4-BE49-F238E27FC236}">
              <a16:creationId xmlns:a16="http://schemas.microsoft.com/office/drawing/2014/main" xmlns="" id="{A4B644E7-4CD4-47E0-BAE7-4C4DBE2A6F6D}"/>
            </a:ext>
          </a:extLst>
        </xdr:cNvPr>
        <xdr:cNvSpPr txBox="1">
          <a:spLocks noChangeArrowheads="1"/>
        </xdr:cNvSpPr>
      </xdr:nvSpPr>
      <xdr:spPr bwMode="auto">
        <a:xfrm>
          <a:off x="133350" y="1857375"/>
          <a:ext cx="400050" cy="0"/>
        </a:xfrm>
        <a:prstGeom prst="rect">
          <a:avLst/>
        </a:prstGeom>
        <a:solidFill>
          <a:srgbClr val="FFFFFF"/>
        </a:solidFill>
        <a:ln w="1">
          <a:no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000000"/>
              </a:solidFill>
              <a:latin typeface="HG丸ｺﾞｼｯｸM-PRO"/>
              <a:ea typeface="HG丸ｺﾞｼｯｸM-PRO"/>
            </a:rPr>
            <a:t>坂出市</a:t>
          </a:r>
        </a:p>
        <a:p>
          <a:pPr algn="ctr" rtl="0">
            <a:defRPr sz="1000"/>
          </a:pPr>
          <a:endParaRPr lang="ja-JP" altLang="en-US" sz="1400" b="1" i="0" u="none" strike="noStrike" baseline="0">
            <a:solidFill>
              <a:srgbClr val="000000"/>
            </a:solidFill>
            <a:latin typeface="HG丸ｺﾞｼｯｸM-PRO"/>
            <a:ea typeface="HG丸ｺﾞｼｯｸM-PRO"/>
          </a:endParaRPr>
        </a:p>
      </xdr:txBody>
    </xdr:sp>
    <xdr:clientData/>
  </xdr:twoCellAnchor>
  <xdr:twoCellAnchor>
    <xdr:from>
      <xdr:col>0</xdr:col>
      <xdr:colOff>9525</xdr:colOff>
      <xdr:row>5</xdr:row>
      <xdr:rowOff>0</xdr:rowOff>
    </xdr:from>
    <xdr:to>
      <xdr:col>11</xdr:col>
      <xdr:colOff>571500</xdr:colOff>
      <xdr:row>5</xdr:row>
      <xdr:rowOff>0</xdr:rowOff>
    </xdr:to>
    <xdr:sp macro="" textlink="">
      <xdr:nvSpPr>
        <xdr:cNvPr id="8" name="AutoShape 7">
          <a:extLst>
            <a:ext uri="{FF2B5EF4-FFF2-40B4-BE49-F238E27FC236}">
              <a16:creationId xmlns:a16="http://schemas.microsoft.com/office/drawing/2014/main" xmlns="" id="{BFE404BA-30D4-4319-994C-F2B4ED99ADCB}"/>
            </a:ext>
          </a:extLst>
        </xdr:cNvPr>
        <xdr:cNvSpPr>
          <a:spLocks noChangeArrowheads="1"/>
        </xdr:cNvSpPr>
      </xdr:nvSpPr>
      <xdr:spPr bwMode="auto">
        <a:xfrm>
          <a:off x="9525" y="1857375"/>
          <a:ext cx="7124700" cy="0"/>
        </a:xfrm>
        <a:prstGeom prst="roundRect">
          <a:avLst>
            <a:gd name="adj" fmla="val 8569"/>
          </a:avLst>
        </a:prstGeom>
        <a:noFill/>
        <a:ln w="9525">
          <a:solidFill>
            <a:srgbClr val="000000"/>
          </a:solidFill>
          <a:round/>
          <a:headEnd/>
          <a:tailEnd/>
        </a:ln>
      </xdr:spPr>
    </xdr:sp>
    <xdr:clientData/>
  </xdr:twoCellAnchor>
  <xdr:twoCellAnchor>
    <xdr:from>
      <xdr:col>12</xdr:col>
      <xdr:colOff>9525</xdr:colOff>
      <xdr:row>5</xdr:row>
      <xdr:rowOff>0</xdr:rowOff>
    </xdr:from>
    <xdr:to>
      <xdr:col>16</xdr:col>
      <xdr:colOff>638175</xdr:colOff>
      <xdr:row>5</xdr:row>
      <xdr:rowOff>0</xdr:rowOff>
    </xdr:to>
    <xdr:sp macro="" textlink="">
      <xdr:nvSpPr>
        <xdr:cNvPr id="9" name="AutoShape 8">
          <a:extLst>
            <a:ext uri="{FF2B5EF4-FFF2-40B4-BE49-F238E27FC236}">
              <a16:creationId xmlns:a16="http://schemas.microsoft.com/office/drawing/2014/main" xmlns="" id="{0EF70B45-8C9F-4A7B-9A59-D3068F510150}"/>
            </a:ext>
          </a:extLst>
        </xdr:cNvPr>
        <xdr:cNvSpPr>
          <a:spLocks noChangeArrowheads="1"/>
        </xdr:cNvSpPr>
      </xdr:nvSpPr>
      <xdr:spPr bwMode="auto">
        <a:xfrm>
          <a:off x="7153275" y="1857375"/>
          <a:ext cx="3009900" cy="0"/>
        </a:xfrm>
        <a:prstGeom prst="roundRect">
          <a:avLst>
            <a:gd name="adj" fmla="val 8569"/>
          </a:avLst>
        </a:prstGeom>
        <a:noFill/>
        <a:ln w="9525">
          <a:solidFill>
            <a:srgbClr val="000000"/>
          </a:solidFill>
          <a:round/>
          <a:headEnd/>
          <a:tailEnd/>
        </a:ln>
      </xdr:spPr>
    </xdr:sp>
    <xdr:clientData/>
  </xdr:twoCellAnchor>
  <xdr:twoCellAnchor>
    <xdr:from>
      <xdr:col>17</xdr:col>
      <xdr:colOff>9525</xdr:colOff>
      <xdr:row>5</xdr:row>
      <xdr:rowOff>0</xdr:rowOff>
    </xdr:from>
    <xdr:to>
      <xdr:col>18</xdr:col>
      <xdr:colOff>571500</xdr:colOff>
      <xdr:row>5</xdr:row>
      <xdr:rowOff>0</xdr:rowOff>
    </xdr:to>
    <xdr:sp macro="" textlink="">
      <xdr:nvSpPr>
        <xdr:cNvPr id="10" name="AutoShape 9">
          <a:extLst>
            <a:ext uri="{FF2B5EF4-FFF2-40B4-BE49-F238E27FC236}">
              <a16:creationId xmlns:a16="http://schemas.microsoft.com/office/drawing/2014/main" xmlns="" id="{64878ABB-25B7-43BD-84F4-DE6F2560382D}"/>
            </a:ext>
          </a:extLst>
        </xdr:cNvPr>
        <xdr:cNvSpPr>
          <a:spLocks noChangeArrowheads="1"/>
        </xdr:cNvSpPr>
      </xdr:nvSpPr>
      <xdr:spPr bwMode="auto">
        <a:xfrm>
          <a:off x="10172700" y="1857375"/>
          <a:ext cx="1143000" cy="0"/>
        </a:xfrm>
        <a:prstGeom prst="roundRect">
          <a:avLst>
            <a:gd name="adj" fmla="val 8569"/>
          </a:avLst>
        </a:prstGeom>
        <a:noFill/>
        <a:ln w="9525">
          <a:solidFill>
            <a:srgbClr val="000000"/>
          </a:solidFill>
          <a:round/>
          <a:headEnd/>
          <a:tailEnd/>
        </a:ln>
      </xdr:spPr>
    </xdr:sp>
    <xdr:clientData/>
  </xdr:twoCellAnchor>
  <xdr:twoCellAnchor>
    <xdr:from>
      <xdr:col>20</xdr:col>
      <xdr:colOff>9525</xdr:colOff>
      <xdr:row>5</xdr:row>
      <xdr:rowOff>0</xdr:rowOff>
    </xdr:from>
    <xdr:to>
      <xdr:col>23</xdr:col>
      <xdr:colOff>0</xdr:colOff>
      <xdr:row>5</xdr:row>
      <xdr:rowOff>0</xdr:rowOff>
    </xdr:to>
    <xdr:sp macro="" textlink="">
      <xdr:nvSpPr>
        <xdr:cNvPr id="11" name="AutoShape 10">
          <a:extLst>
            <a:ext uri="{FF2B5EF4-FFF2-40B4-BE49-F238E27FC236}">
              <a16:creationId xmlns:a16="http://schemas.microsoft.com/office/drawing/2014/main" xmlns="" id="{78929BBB-00A7-428D-B063-C748FA6593F3}"/>
            </a:ext>
          </a:extLst>
        </xdr:cNvPr>
        <xdr:cNvSpPr>
          <a:spLocks noChangeArrowheads="1"/>
        </xdr:cNvSpPr>
      </xdr:nvSpPr>
      <xdr:spPr bwMode="auto">
        <a:xfrm>
          <a:off x="11915775" y="1857375"/>
          <a:ext cx="1790700" cy="0"/>
        </a:xfrm>
        <a:prstGeom prst="roundRect">
          <a:avLst>
            <a:gd name="adj" fmla="val 8569"/>
          </a:avLst>
        </a:prstGeom>
        <a:noFill/>
        <a:ln w="9525">
          <a:solidFill>
            <a:srgbClr val="000000"/>
          </a:solidFill>
          <a:round/>
          <a:headEnd/>
          <a:tailEnd/>
        </a:ln>
      </xdr:spPr>
    </xdr:sp>
    <xdr:clientData/>
  </xdr:twoCellAnchor>
  <xdr:twoCellAnchor>
    <xdr:from>
      <xdr:col>24</xdr:col>
      <xdr:colOff>0</xdr:colOff>
      <xdr:row>5</xdr:row>
      <xdr:rowOff>0</xdr:rowOff>
    </xdr:from>
    <xdr:to>
      <xdr:col>27</xdr:col>
      <xdr:colOff>0</xdr:colOff>
      <xdr:row>5</xdr:row>
      <xdr:rowOff>0</xdr:rowOff>
    </xdr:to>
    <xdr:sp macro="" textlink="">
      <xdr:nvSpPr>
        <xdr:cNvPr id="12" name="AutoShape 11">
          <a:extLst>
            <a:ext uri="{FF2B5EF4-FFF2-40B4-BE49-F238E27FC236}">
              <a16:creationId xmlns:a16="http://schemas.microsoft.com/office/drawing/2014/main" xmlns="" id="{22A04AE3-9DED-4202-B625-7E468E4DBF2D}"/>
            </a:ext>
          </a:extLst>
        </xdr:cNvPr>
        <xdr:cNvSpPr>
          <a:spLocks noChangeArrowheads="1"/>
        </xdr:cNvSpPr>
      </xdr:nvSpPr>
      <xdr:spPr bwMode="auto">
        <a:xfrm>
          <a:off x="14287500" y="1857375"/>
          <a:ext cx="1800225" cy="0"/>
        </a:xfrm>
        <a:prstGeom prst="roundRect">
          <a:avLst>
            <a:gd name="adj" fmla="val 8569"/>
          </a:avLst>
        </a:prstGeom>
        <a:noFill/>
        <a:ln w="9525">
          <a:solidFill>
            <a:srgbClr val="000000"/>
          </a:solidFill>
          <a:round/>
          <a:headEnd/>
          <a:tailEnd/>
        </a:ln>
      </xdr:spPr>
    </xdr:sp>
    <xdr:clientData/>
  </xdr:twoCellAnchor>
  <xdr:twoCellAnchor>
    <xdr:from>
      <xdr:col>21</xdr:col>
      <xdr:colOff>295275</xdr:colOff>
      <xdr:row>5</xdr:row>
      <xdr:rowOff>0</xdr:rowOff>
    </xdr:from>
    <xdr:to>
      <xdr:col>21</xdr:col>
      <xdr:colOff>533400</xdr:colOff>
      <xdr:row>5</xdr:row>
      <xdr:rowOff>0</xdr:rowOff>
    </xdr:to>
    <xdr:sp macro="" textlink="">
      <xdr:nvSpPr>
        <xdr:cNvPr id="13" name="Text Box 12">
          <a:extLst>
            <a:ext uri="{FF2B5EF4-FFF2-40B4-BE49-F238E27FC236}">
              <a16:creationId xmlns:a16="http://schemas.microsoft.com/office/drawing/2014/main" xmlns="" id="{9A07DF58-D713-4AFF-8C28-8E57B78F87A0}"/>
            </a:ext>
          </a:extLst>
        </xdr:cNvPr>
        <xdr:cNvSpPr txBox="1">
          <a:spLocks noChangeArrowheads="1"/>
        </xdr:cNvSpPr>
      </xdr:nvSpPr>
      <xdr:spPr bwMode="auto">
        <a:xfrm>
          <a:off x="12839700" y="1857375"/>
          <a:ext cx="238125" cy="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24</xdr:col>
      <xdr:colOff>0</xdr:colOff>
      <xdr:row>5</xdr:row>
      <xdr:rowOff>0</xdr:rowOff>
    </xdr:from>
    <xdr:to>
      <xdr:col>26</xdr:col>
      <xdr:colOff>533400</xdr:colOff>
      <xdr:row>5</xdr:row>
      <xdr:rowOff>0</xdr:rowOff>
    </xdr:to>
    <xdr:sp macro="" textlink="">
      <xdr:nvSpPr>
        <xdr:cNvPr id="14" name="Text Box 14">
          <a:extLst>
            <a:ext uri="{FF2B5EF4-FFF2-40B4-BE49-F238E27FC236}">
              <a16:creationId xmlns:a16="http://schemas.microsoft.com/office/drawing/2014/main" xmlns="" id="{4FDB3694-09D1-4F06-AF50-071DDDF0956B}"/>
            </a:ext>
          </a:extLst>
        </xdr:cNvPr>
        <xdr:cNvSpPr txBox="1">
          <a:spLocks noChangeArrowheads="1"/>
        </xdr:cNvSpPr>
      </xdr:nvSpPr>
      <xdr:spPr bwMode="auto">
        <a:xfrm>
          <a:off x="14287500" y="1857375"/>
          <a:ext cx="1752600" cy="0"/>
        </a:xfrm>
        <a:prstGeom prst="rect">
          <a:avLst/>
        </a:prstGeom>
        <a:solidFill>
          <a:srgbClr val="FFFFFF"/>
        </a:solidFill>
        <a:ln w="9525">
          <a:no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000000"/>
              </a:solidFill>
              <a:latin typeface="HG丸ｺﾞｼｯｸM-PRO"/>
              <a:ea typeface="HG丸ｺﾞｼｯｸM-PRO"/>
            </a:rPr>
            <a:t>平成    年     月     日（    曜）</a:t>
          </a:r>
        </a:p>
      </xdr:txBody>
    </xdr:sp>
    <xdr:clientData/>
  </xdr:twoCellAnchor>
  <xdr:twoCellAnchor>
    <xdr:from>
      <xdr:col>28</xdr:col>
      <xdr:colOff>28575</xdr:colOff>
      <xdr:row>17</xdr:row>
      <xdr:rowOff>66674</xdr:rowOff>
    </xdr:from>
    <xdr:to>
      <xdr:col>29</xdr:col>
      <xdr:colOff>285750</xdr:colOff>
      <xdr:row>23</xdr:row>
      <xdr:rowOff>152399</xdr:rowOff>
    </xdr:to>
    <xdr:sp macro="" textlink="">
      <xdr:nvSpPr>
        <xdr:cNvPr id="15" name="Oval 32">
          <a:extLst>
            <a:ext uri="{FF2B5EF4-FFF2-40B4-BE49-F238E27FC236}">
              <a16:creationId xmlns:a16="http://schemas.microsoft.com/office/drawing/2014/main" xmlns="" id="{D027C261-B875-4639-BFE1-1E17204A41C2}"/>
            </a:ext>
          </a:extLst>
        </xdr:cNvPr>
        <xdr:cNvSpPr>
          <a:spLocks noChangeArrowheads="1"/>
        </xdr:cNvSpPr>
      </xdr:nvSpPr>
      <xdr:spPr bwMode="auto">
        <a:xfrm>
          <a:off x="16697325" y="4010024"/>
          <a:ext cx="638175" cy="1114425"/>
        </a:xfrm>
        <a:prstGeom prst="ellipse">
          <a:avLst/>
        </a:prstGeom>
        <a:solidFill>
          <a:srgbClr val="000000"/>
        </a:solidFill>
        <a:ln w="9525">
          <a:solidFill>
            <a:srgbClr val="000000"/>
          </a:solidFill>
          <a:round/>
          <a:headEnd/>
          <a:tailEnd/>
        </a:ln>
      </xdr:spPr>
    </xdr:sp>
    <xdr:clientData/>
  </xdr:twoCellAnchor>
  <xdr:twoCellAnchor>
    <xdr:from>
      <xdr:col>3</xdr:col>
      <xdr:colOff>28575</xdr:colOff>
      <xdr:row>9</xdr:row>
      <xdr:rowOff>28575</xdr:rowOff>
    </xdr:from>
    <xdr:to>
      <xdr:col>3</xdr:col>
      <xdr:colOff>180975</xdr:colOff>
      <xdr:row>9</xdr:row>
      <xdr:rowOff>161925</xdr:rowOff>
    </xdr:to>
    <xdr:sp macro="" textlink="">
      <xdr:nvSpPr>
        <xdr:cNvPr id="16" name="Text Box 34">
          <a:extLst>
            <a:ext uri="{FF2B5EF4-FFF2-40B4-BE49-F238E27FC236}">
              <a16:creationId xmlns:a16="http://schemas.microsoft.com/office/drawing/2014/main" xmlns="" id="{3F99588E-D853-457F-B4AB-44C6D1DE9800}"/>
            </a:ext>
          </a:extLst>
        </xdr:cNvPr>
        <xdr:cNvSpPr txBox="1">
          <a:spLocks noChangeArrowheads="1"/>
        </xdr:cNvSpPr>
      </xdr:nvSpPr>
      <xdr:spPr bwMode="auto">
        <a:xfrm>
          <a:off x="1885950" y="26003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17" name="Text Box 36">
          <a:extLst>
            <a:ext uri="{FF2B5EF4-FFF2-40B4-BE49-F238E27FC236}">
              <a16:creationId xmlns:a16="http://schemas.microsoft.com/office/drawing/2014/main" xmlns="" id="{A0536E1B-4312-4F96-BBE9-C67460352358}"/>
            </a:ext>
          </a:extLst>
        </xdr:cNvPr>
        <xdr:cNvSpPr txBox="1">
          <a:spLocks noChangeArrowheads="1"/>
        </xdr:cNvSpPr>
      </xdr:nvSpPr>
      <xdr:spPr bwMode="auto">
        <a:xfrm>
          <a:off x="1885950" y="31146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18" name="Text Box 37">
          <a:extLst>
            <a:ext uri="{FF2B5EF4-FFF2-40B4-BE49-F238E27FC236}">
              <a16:creationId xmlns:a16="http://schemas.microsoft.com/office/drawing/2014/main" xmlns="" id="{2684EB02-718F-45F4-A5CF-1748C0139CE4}"/>
            </a:ext>
          </a:extLst>
        </xdr:cNvPr>
        <xdr:cNvSpPr txBox="1">
          <a:spLocks noChangeArrowheads="1"/>
        </xdr:cNvSpPr>
      </xdr:nvSpPr>
      <xdr:spPr bwMode="auto">
        <a:xfrm>
          <a:off x="1885950" y="32861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14</xdr:row>
      <xdr:rowOff>28575</xdr:rowOff>
    </xdr:from>
    <xdr:to>
      <xdr:col>3</xdr:col>
      <xdr:colOff>180975</xdr:colOff>
      <xdr:row>14</xdr:row>
      <xdr:rowOff>161925</xdr:rowOff>
    </xdr:to>
    <xdr:sp macro="" textlink="">
      <xdr:nvSpPr>
        <xdr:cNvPr id="19" name="Text Box 39">
          <a:extLst>
            <a:ext uri="{FF2B5EF4-FFF2-40B4-BE49-F238E27FC236}">
              <a16:creationId xmlns:a16="http://schemas.microsoft.com/office/drawing/2014/main" xmlns="" id="{2EF2B445-2FDC-4E24-B283-A69FB17DA9D5}"/>
            </a:ext>
          </a:extLst>
        </xdr:cNvPr>
        <xdr:cNvSpPr txBox="1">
          <a:spLocks noChangeArrowheads="1"/>
        </xdr:cNvSpPr>
      </xdr:nvSpPr>
      <xdr:spPr bwMode="auto">
        <a:xfrm>
          <a:off x="1885950" y="3457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21</xdr:row>
      <xdr:rowOff>28575</xdr:rowOff>
    </xdr:from>
    <xdr:to>
      <xdr:col>3</xdr:col>
      <xdr:colOff>180975</xdr:colOff>
      <xdr:row>21</xdr:row>
      <xdr:rowOff>161925</xdr:rowOff>
    </xdr:to>
    <xdr:sp macro="" textlink="">
      <xdr:nvSpPr>
        <xdr:cNvPr id="20" name="Text Box 46">
          <a:extLst>
            <a:ext uri="{FF2B5EF4-FFF2-40B4-BE49-F238E27FC236}">
              <a16:creationId xmlns:a16="http://schemas.microsoft.com/office/drawing/2014/main" xmlns="" id="{2731398A-FD4D-4D17-947F-3113C07EA6CA}"/>
            </a:ext>
          </a:extLst>
        </xdr:cNvPr>
        <xdr:cNvSpPr txBox="1">
          <a:spLocks noChangeArrowheads="1"/>
        </xdr:cNvSpPr>
      </xdr:nvSpPr>
      <xdr:spPr bwMode="auto">
        <a:xfrm>
          <a:off x="1885950" y="46577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22</xdr:row>
      <xdr:rowOff>28575</xdr:rowOff>
    </xdr:from>
    <xdr:to>
      <xdr:col>3</xdr:col>
      <xdr:colOff>180975</xdr:colOff>
      <xdr:row>22</xdr:row>
      <xdr:rowOff>161925</xdr:rowOff>
    </xdr:to>
    <xdr:sp macro="" textlink="">
      <xdr:nvSpPr>
        <xdr:cNvPr id="21" name="Text Box 47">
          <a:extLst>
            <a:ext uri="{FF2B5EF4-FFF2-40B4-BE49-F238E27FC236}">
              <a16:creationId xmlns:a16="http://schemas.microsoft.com/office/drawing/2014/main" xmlns="" id="{AF4B4E11-F618-48C5-A954-C24E734E0830}"/>
            </a:ext>
          </a:extLst>
        </xdr:cNvPr>
        <xdr:cNvSpPr txBox="1">
          <a:spLocks noChangeArrowheads="1"/>
        </xdr:cNvSpPr>
      </xdr:nvSpPr>
      <xdr:spPr bwMode="auto">
        <a:xfrm>
          <a:off x="1885950" y="4829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23</xdr:row>
      <xdr:rowOff>28575</xdr:rowOff>
    </xdr:from>
    <xdr:to>
      <xdr:col>3</xdr:col>
      <xdr:colOff>180975</xdr:colOff>
      <xdr:row>23</xdr:row>
      <xdr:rowOff>161925</xdr:rowOff>
    </xdr:to>
    <xdr:sp macro="" textlink="">
      <xdr:nvSpPr>
        <xdr:cNvPr id="22" name="Text Box 48">
          <a:extLst>
            <a:ext uri="{FF2B5EF4-FFF2-40B4-BE49-F238E27FC236}">
              <a16:creationId xmlns:a16="http://schemas.microsoft.com/office/drawing/2014/main" xmlns="" id="{931AF3BA-E366-48A3-9A40-8268C37B3043}"/>
            </a:ext>
          </a:extLst>
        </xdr:cNvPr>
        <xdr:cNvSpPr txBox="1">
          <a:spLocks noChangeArrowheads="1"/>
        </xdr:cNvSpPr>
      </xdr:nvSpPr>
      <xdr:spPr bwMode="auto">
        <a:xfrm>
          <a:off x="1885950" y="50006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24</xdr:row>
      <xdr:rowOff>28575</xdr:rowOff>
    </xdr:from>
    <xdr:to>
      <xdr:col>3</xdr:col>
      <xdr:colOff>180975</xdr:colOff>
      <xdr:row>24</xdr:row>
      <xdr:rowOff>161925</xdr:rowOff>
    </xdr:to>
    <xdr:sp macro="" textlink="">
      <xdr:nvSpPr>
        <xdr:cNvPr id="23" name="Text Box 49">
          <a:extLst>
            <a:ext uri="{FF2B5EF4-FFF2-40B4-BE49-F238E27FC236}">
              <a16:creationId xmlns:a16="http://schemas.microsoft.com/office/drawing/2014/main" xmlns="" id="{1D8C9F33-007F-4A78-BB44-61EBAA3FF55A}"/>
            </a:ext>
          </a:extLst>
        </xdr:cNvPr>
        <xdr:cNvSpPr txBox="1">
          <a:spLocks noChangeArrowheads="1"/>
        </xdr:cNvSpPr>
      </xdr:nvSpPr>
      <xdr:spPr bwMode="auto">
        <a:xfrm>
          <a:off x="1885950" y="51720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25</xdr:row>
      <xdr:rowOff>28575</xdr:rowOff>
    </xdr:from>
    <xdr:to>
      <xdr:col>3</xdr:col>
      <xdr:colOff>180975</xdr:colOff>
      <xdr:row>25</xdr:row>
      <xdr:rowOff>161925</xdr:rowOff>
    </xdr:to>
    <xdr:sp macro="" textlink="">
      <xdr:nvSpPr>
        <xdr:cNvPr id="24" name="Text Box 51">
          <a:extLst>
            <a:ext uri="{FF2B5EF4-FFF2-40B4-BE49-F238E27FC236}">
              <a16:creationId xmlns:a16="http://schemas.microsoft.com/office/drawing/2014/main" xmlns="" id="{AAF1F9F8-A62D-491C-AD4B-63FD30BBE2D9}"/>
            </a:ext>
          </a:extLst>
        </xdr:cNvPr>
        <xdr:cNvSpPr txBox="1">
          <a:spLocks noChangeArrowheads="1"/>
        </xdr:cNvSpPr>
      </xdr:nvSpPr>
      <xdr:spPr bwMode="auto">
        <a:xfrm>
          <a:off x="1885950" y="53435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31</xdr:row>
      <xdr:rowOff>28575</xdr:rowOff>
    </xdr:from>
    <xdr:to>
      <xdr:col>3</xdr:col>
      <xdr:colOff>180975</xdr:colOff>
      <xdr:row>31</xdr:row>
      <xdr:rowOff>161925</xdr:rowOff>
    </xdr:to>
    <xdr:sp macro="" textlink="">
      <xdr:nvSpPr>
        <xdr:cNvPr id="25" name="Text Box 54">
          <a:extLst>
            <a:ext uri="{FF2B5EF4-FFF2-40B4-BE49-F238E27FC236}">
              <a16:creationId xmlns:a16="http://schemas.microsoft.com/office/drawing/2014/main" xmlns="" id="{DFABB4AC-222C-426E-A357-B328CF6CF5B6}"/>
            </a:ext>
          </a:extLst>
        </xdr:cNvPr>
        <xdr:cNvSpPr txBox="1">
          <a:spLocks noChangeArrowheads="1"/>
        </xdr:cNvSpPr>
      </xdr:nvSpPr>
      <xdr:spPr bwMode="auto">
        <a:xfrm>
          <a:off x="1885950" y="63722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32</xdr:row>
      <xdr:rowOff>28575</xdr:rowOff>
    </xdr:from>
    <xdr:to>
      <xdr:col>3</xdr:col>
      <xdr:colOff>180975</xdr:colOff>
      <xdr:row>32</xdr:row>
      <xdr:rowOff>161925</xdr:rowOff>
    </xdr:to>
    <xdr:sp macro="" textlink="">
      <xdr:nvSpPr>
        <xdr:cNvPr id="26" name="Text Box 55">
          <a:extLst>
            <a:ext uri="{FF2B5EF4-FFF2-40B4-BE49-F238E27FC236}">
              <a16:creationId xmlns:a16="http://schemas.microsoft.com/office/drawing/2014/main" xmlns="" id="{FA33E9C7-1BB7-431C-B800-F9D8B58A252D}"/>
            </a:ext>
          </a:extLst>
        </xdr:cNvPr>
        <xdr:cNvSpPr txBox="1">
          <a:spLocks noChangeArrowheads="1"/>
        </xdr:cNvSpPr>
      </xdr:nvSpPr>
      <xdr:spPr bwMode="auto">
        <a:xfrm>
          <a:off x="1885950" y="65436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35</xdr:row>
      <xdr:rowOff>0</xdr:rowOff>
    </xdr:from>
    <xdr:to>
      <xdr:col>3</xdr:col>
      <xdr:colOff>180975</xdr:colOff>
      <xdr:row>35</xdr:row>
      <xdr:rowOff>0</xdr:rowOff>
    </xdr:to>
    <xdr:sp macro="" textlink="">
      <xdr:nvSpPr>
        <xdr:cNvPr id="27" name="Text Box 57">
          <a:extLst>
            <a:ext uri="{FF2B5EF4-FFF2-40B4-BE49-F238E27FC236}">
              <a16:creationId xmlns:a16="http://schemas.microsoft.com/office/drawing/2014/main" xmlns="" id="{BAA3A99E-F41C-47A3-85BD-BCFF3F6B625A}"/>
            </a:ext>
          </a:extLst>
        </xdr:cNvPr>
        <xdr:cNvSpPr txBox="1">
          <a:spLocks noChangeArrowheads="1"/>
        </xdr:cNvSpPr>
      </xdr:nvSpPr>
      <xdr:spPr bwMode="auto">
        <a:xfrm>
          <a:off x="1885950" y="70294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35</xdr:row>
      <xdr:rowOff>0</xdr:rowOff>
    </xdr:from>
    <xdr:to>
      <xdr:col>3</xdr:col>
      <xdr:colOff>180975</xdr:colOff>
      <xdr:row>35</xdr:row>
      <xdr:rowOff>0</xdr:rowOff>
    </xdr:to>
    <xdr:sp macro="" textlink="">
      <xdr:nvSpPr>
        <xdr:cNvPr id="28" name="Text Box 58">
          <a:extLst>
            <a:ext uri="{FF2B5EF4-FFF2-40B4-BE49-F238E27FC236}">
              <a16:creationId xmlns:a16="http://schemas.microsoft.com/office/drawing/2014/main" xmlns="" id="{A161BDED-09B6-446D-89E6-7866A76378A7}"/>
            </a:ext>
          </a:extLst>
        </xdr:cNvPr>
        <xdr:cNvSpPr txBox="1">
          <a:spLocks noChangeArrowheads="1"/>
        </xdr:cNvSpPr>
      </xdr:nvSpPr>
      <xdr:spPr bwMode="auto">
        <a:xfrm>
          <a:off x="1885950" y="70294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35</xdr:row>
      <xdr:rowOff>0</xdr:rowOff>
    </xdr:from>
    <xdr:to>
      <xdr:col>3</xdr:col>
      <xdr:colOff>180975</xdr:colOff>
      <xdr:row>35</xdr:row>
      <xdr:rowOff>0</xdr:rowOff>
    </xdr:to>
    <xdr:sp macro="" textlink="">
      <xdr:nvSpPr>
        <xdr:cNvPr id="29" name="Text Box 59">
          <a:extLst>
            <a:ext uri="{FF2B5EF4-FFF2-40B4-BE49-F238E27FC236}">
              <a16:creationId xmlns:a16="http://schemas.microsoft.com/office/drawing/2014/main" xmlns="" id="{DBF977D5-985D-4D33-A179-D6FC7C9AABD4}"/>
            </a:ext>
          </a:extLst>
        </xdr:cNvPr>
        <xdr:cNvSpPr txBox="1">
          <a:spLocks noChangeArrowheads="1"/>
        </xdr:cNvSpPr>
      </xdr:nvSpPr>
      <xdr:spPr bwMode="auto">
        <a:xfrm>
          <a:off x="1885950" y="70294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9</xdr:row>
      <xdr:rowOff>28575</xdr:rowOff>
    </xdr:from>
    <xdr:to>
      <xdr:col>3</xdr:col>
      <xdr:colOff>180975</xdr:colOff>
      <xdr:row>9</xdr:row>
      <xdr:rowOff>161925</xdr:rowOff>
    </xdr:to>
    <xdr:sp macro="" textlink="">
      <xdr:nvSpPr>
        <xdr:cNvPr id="30" name="Text Box 60">
          <a:extLst>
            <a:ext uri="{FF2B5EF4-FFF2-40B4-BE49-F238E27FC236}">
              <a16:creationId xmlns:a16="http://schemas.microsoft.com/office/drawing/2014/main" xmlns="" id="{0BD546F8-B061-4293-96D8-84D050A82822}"/>
            </a:ext>
          </a:extLst>
        </xdr:cNvPr>
        <xdr:cNvSpPr txBox="1">
          <a:spLocks noChangeArrowheads="1"/>
        </xdr:cNvSpPr>
      </xdr:nvSpPr>
      <xdr:spPr bwMode="auto">
        <a:xfrm>
          <a:off x="1885950" y="26003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31" name="Text Box 61">
          <a:extLst>
            <a:ext uri="{FF2B5EF4-FFF2-40B4-BE49-F238E27FC236}">
              <a16:creationId xmlns:a16="http://schemas.microsoft.com/office/drawing/2014/main" xmlns="" id="{8EC5DFF9-CDE7-441E-96DE-8842341AEBCE}"/>
            </a:ext>
          </a:extLst>
        </xdr:cNvPr>
        <xdr:cNvSpPr txBox="1">
          <a:spLocks noChangeArrowheads="1"/>
        </xdr:cNvSpPr>
      </xdr:nvSpPr>
      <xdr:spPr bwMode="auto">
        <a:xfrm>
          <a:off x="1885950" y="31146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32" name="Text Box 62">
          <a:extLst>
            <a:ext uri="{FF2B5EF4-FFF2-40B4-BE49-F238E27FC236}">
              <a16:creationId xmlns:a16="http://schemas.microsoft.com/office/drawing/2014/main" xmlns="" id="{6FDC01D9-9F0D-4554-B6EF-7E0D8BDFB689}"/>
            </a:ext>
          </a:extLst>
        </xdr:cNvPr>
        <xdr:cNvSpPr txBox="1">
          <a:spLocks noChangeArrowheads="1"/>
        </xdr:cNvSpPr>
      </xdr:nvSpPr>
      <xdr:spPr bwMode="auto">
        <a:xfrm>
          <a:off x="1885950" y="32861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14</xdr:row>
      <xdr:rowOff>28575</xdr:rowOff>
    </xdr:from>
    <xdr:to>
      <xdr:col>3</xdr:col>
      <xdr:colOff>180975</xdr:colOff>
      <xdr:row>14</xdr:row>
      <xdr:rowOff>161925</xdr:rowOff>
    </xdr:to>
    <xdr:sp macro="" textlink="">
      <xdr:nvSpPr>
        <xdr:cNvPr id="33" name="Text Box 64">
          <a:extLst>
            <a:ext uri="{FF2B5EF4-FFF2-40B4-BE49-F238E27FC236}">
              <a16:creationId xmlns:a16="http://schemas.microsoft.com/office/drawing/2014/main" xmlns="" id="{CCACB77F-AD72-4A2E-984A-FB56B28452EB}"/>
            </a:ext>
          </a:extLst>
        </xdr:cNvPr>
        <xdr:cNvSpPr txBox="1">
          <a:spLocks noChangeArrowheads="1"/>
        </xdr:cNvSpPr>
      </xdr:nvSpPr>
      <xdr:spPr bwMode="auto">
        <a:xfrm>
          <a:off x="1885950" y="3457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21</xdr:row>
      <xdr:rowOff>28575</xdr:rowOff>
    </xdr:from>
    <xdr:to>
      <xdr:col>3</xdr:col>
      <xdr:colOff>180975</xdr:colOff>
      <xdr:row>21</xdr:row>
      <xdr:rowOff>161925</xdr:rowOff>
    </xdr:to>
    <xdr:sp macro="" textlink="">
      <xdr:nvSpPr>
        <xdr:cNvPr id="34" name="Text Box 71">
          <a:extLst>
            <a:ext uri="{FF2B5EF4-FFF2-40B4-BE49-F238E27FC236}">
              <a16:creationId xmlns:a16="http://schemas.microsoft.com/office/drawing/2014/main" xmlns="" id="{19B0AF32-520F-4E85-85BF-553581E40BD6}"/>
            </a:ext>
          </a:extLst>
        </xdr:cNvPr>
        <xdr:cNvSpPr txBox="1">
          <a:spLocks noChangeArrowheads="1"/>
        </xdr:cNvSpPr>
      </xdr:nvSpPr>
      <xdr:spPr bwMode="auto">
        <a:xfrm>
          <a:off x="1885950" y="46577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22</xdr:row>
      <xdr:rowOff>28575</xdr:rowOff>
    </xdr:from>
    <xdr:to>
      <xdr:col>3</xdr:col>
      <xdr:colOff>180975</xdr:colOff>
      <xdr:row>22</xdr:row>
      <xdr:rowOff>161925</xdr:rowOff>
    </xdr:to>
    <xdr:sp macro="" textlink="">
      <xdr:nvSpPr>
        <xdr:cNvPr id="35" name="Text Box 72">
          <a:extLst>
            <a:ext uri="{FF2B5EF4-FFF2-40B4-BE49-F238E27FC236}">
              <a16:creationId xmlns:a16="http://schemas.microsoft.com/office/drawing/2014/main" xmlns="" id="{761EE16D-3E60-4EBD-A7E5-6DA6935F9613}"/>
            </a:ext>
          </a:extLst>
        </xdr:cNvPr>
        <xdr:cNvSpPr txBox="1">
          <a:spLocks noChangeArrowheads="1"/>
        </xdr:cNvSpPr>
      </xdr:nvSpPr>
      <xdr:spPr bwMode="auto">
        <a:xfrm>
          <a:off x="1885950" y="4829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23</xdr:row>
      <xdr:rowOff>28575</xdr:rowOff>
    </xdr:from>
    <xdr:to>
      <xdr:col>3</xdr:col>
      <xdr:colOff>180975</xdr:colOff>
      <xdr:row>23</xdr:row>
      <xdr:rowOff>161925</xdr:rowOff>
    </xdr:to>
    <xdr:sp macro="" textlink="">
      <xdr:nvSpPr>
        <xdr:cNvPr id="36" name="Text Box 73">
          <a:extLst>
            <a:ext uri="{FF2B5EF4-FFF2-40B4-BE49-F238E27FC236}">
              <a16:creationId xmlns:a16="http://schemas.microsoft.com/office/drawing/2014/main" xmlns="" id="{B732FED7-D34A-4F40-8D50-372EAC45D058}"/>
            </a:ext>
          </a:extLst>
        </xdr:cNvPr>
        <xdr:cNvSpPr txBox="1">
          <a:spLocks noChangeArrowheads="1"/>
        </xdr:cNvSpPr>
      </xdr:nvSpPr>
      <xdr:spPr bwMode="auto">
        <a:xfrm>
          <a:off x="1885950" y="50006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24</xdr:row>
      <xdr:rowOff>28575</xdr:rowOff>
    </xdr:from>
    <xdr:to>
      <xdr:col>3</xdr:col>
      <xdr:colOff>180975</xdr:colOff>
      <xdr:row>24</xdr:row>
      <xdr:rowOff>161925</xdr:rowOff>
    </xdr:to>
    <xdr:sp macro="" textlink="">
      <xdr:nvSpPr>
        <xdr:cNvPr id="37" name="Text Box 74">
          <a:extLst>
            <a:ext uri="{FF2B5EF4-FFF2-40B4-BE49-F238E27FC236}">
              <a16:creationId xmlns:a16="http://schemas.microsoft.com/office/drawing/2014/main" xmlns="" id="{A6175C61-4DD4-47C8-8EE1-0D40685CBE97}"/>
            </a:ext>
          </a:extLst>
        </xdr:cNvPr>
        <xdr:cNvSpPr txBox="1">
          <a:spLocks noChangeArrowheads="1"/>
        </xdr:cNvSpPr>
      </xdr:nvSpPr>
      <xdr:spPr bwMode="auto">
        <a:xfrm>
          <a:off x="1885950" y="51720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25</xdr:row>
      <xdr:rowOff>28575</xdr:rowOff>
    </xdr:from>
    <xdr:to>
      <xdr:col>3</xdr:col>
      <xdr:colOff>180975</xdr:colOff>
      <xdr:row>25</xdr:row>
      <xdr:rowOff>161925</xdr:rowOff>
    </xdr:to>
    <xdr:sp macro="" textlink="">
      <xdr:nvSpPr>
        <xdr:cNvPr id="38" name="Text Box 76">
          <a:extLst>
            <a:ext uri="{FF2B5EF4-FFF2-40B4-BE49-F238E27FC236}">
              <a16:creationId xmlns:a16="http://schemas.microsoft.com/office/drawing/2014/main" xmlns="" id="{4E0ED9AB-BCD8-42B4-AFEF-FA80B384D38C}"/>
            </a:ext>
          </a:extLst>
        </xdr:cNvPr>
        <xdr:cNvSpPr txBox="1">
          <a:spLocks noChangeArrowheads="1"/>
        </xdr:cNvSpPr>
      </xdr:nvSpPr>
      <xdr:spPr bwMode="auto">
        <a:xfrm>
          <a:off x="1885950" y="53435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31</xdr:row>
      <xdr:rowOff>0</xdr:rowOff>
    </xdr:from>
    <xdr:to>
      <xdr:col>3</xdr:col>
      <xdr:colOff>180975</xdr:colOff>
      <xdr:row>31</xdr:row>
      <xdr:rowOff>0</xdr:rowOff>
    </xdr:to>
    <xdr:sp macro="" textlink="">
      <xdr:nvSpPr>
        <xdr:cNvPr id="39" name="Text Box 78">
          <a:extLst>
            <a:ext uri="{FF2B5EF4-FFF2-40B4-BE49-F238E27FC236}">
              <a16:creationId xmlns:a16="http://schemas.microsoft.com/office/drawing/2014/main" xmlns="" id="{06371958-8634-4791-B7F6-2B2F433BF2D0}"/>
            </a:ext>
          </a:extLst>
        </xdr:cNvPr>
        <xdr:cNvSpPr txBox="1">
          <a:spLocks noChangeArrowheads="1"/>
        </xdr:cNvSpPr>
      </xdr:nvSpPr>
      <xdr:spPr bwMode="auto">
        <a:xfrm>
          <a:off x="1885950" y="63436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endParaRPr lang="ja-JP" altLang="en-US" sz="700" b="0" i="0" u="none" strike="noStrike" baseline="0">
            <a:solidFill>
              <a:srgbClr val="000000"/>
            </a:solidFill>
            <a:latin typeface="ＭＳ Ｐゴシック"/>
            <a:ea typeface="ＭＳ Ｐゴシック"/>
          </a:endParaRPr>
        </a:p>
        <a:p>
          <a:pPr algn="l" rtl="0">
            <a:defRPr sz="1000"/>
          </a:pPr>
          <a:endParaRPr lang="ja-JP" altLang="en-US" sz="700" b="0" i="0" u="none" strike="noStrike" baseline="0">
            <a:solidFill>
              <a:srgbClr val="000000"/>
            </a:solidFill>
            <a:latin typeface="ＭＳ Ｐゴシック"/>
            <a:ea typeface="ＭＳ Ｐゴシック"/>
          </a:endParaRPr>
        </a:p>
      </xdr:txBody>
    </xdr:sp>
    <xdr:clientData/>
  </xdr:twoCellAnchor>
  <xdr:twoCellAnchor>
    <xdr:from>
      <xdr:col>3</xdr:col>
      <xdr:colOff>28575</xdr:colOff>
      <xdr:row>31</xdr:row>
      <xdr:rowOff>28575</xdr:rowOff>
    </xdr:from>
    <xdr:to>
      <xdr:col>3</xdr:col>
      <xdr:colOff>180975</xdr:colOff>
      <xdr:row>31</xdr:row>
      <xdr:rowOff>161925</xdr:rowOff>
    </xdr:to>
    <xdr:sp macro="" textlink="">
      <xdr:nvSpPr>
        <xdr:cNvPr id="40" name="Text Box 79">
          <a:extLst>
            <a:ext uri="{FF2B5EF4-FFF2-40B4-BE49-F238E27FC236}">
              <a16:creationId xmlns:a16="http://schemas.microsoft.com/office/drawing/2014/main" xmlns="" id="{9B749880-0366-4730-AFFB-149013F8E5E3}"/>
            </a:ext>
          </a:extLst>
        </xdr:cNvPr>
        <xdr:cNvSpPr txBox="1">
          <a:spLocks noChangeArrowheads="1"/>
        </xdr:cNvSpPr>
      </xdr:nvSpPr>
      <xdr:spPr bwMode="auto">
        <a:xfrm>
          <a:off x="1885950" y="63722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32</xdr:row>
      <xdr:rowOff>28575</xdr:rowOff>
    </xdr:from>
    <xdr:to>
      <xdr:col>3</xdr:col>
      <xdr:colOff>180975</xdr:colOff>
      <xdr:row>32</xdr:row>
      <xdr:rowOff>161925</xdr:rowOff>
    </xdr:to>
    <xdr:sp macro="" textlink="">
      <xdr:nvSpPr>
        <xdr:cNvPr id="41" name="Text Box 80">
          <a:extLst>
            <a:ext uri="{FF2B5EF4-FFF2-40B4-BE49-F238E27FC236}">
              <a16:creationId xmlns:a16="http://schemas.microsoft.com/office/drawing/2014/main" xmlns="" id="{EDF94913-80DB-426C-BE09-6EA3B93CDF5B}"/>
            </a:ext>
          </a:extLst>
        </xdr:cNvPr>
        <xdr:cNvSpPr txBox="1">
          <a:spLocks noChangeArrowheads="1"/>
        </xdr:cNvSpPr>
      </xdr:nvSpPr>
      <xdr:spPr bwMode="auto">
        <a:xfrm>
          <a:off x="1885950" y="65436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35</xdr:row>
      <xdr:rowOff>0</xdr:rowOff>
    </xdr:from>
    <xdr:to>
      <xdr:col>3</xdr:col>
      <xdr:colOff>180975</xdr:colOff>
      <xdr:row>35</xdr:row>
      <xdr:rowOff>0</xdr:rowOff>
    </xdr:to>
    <xdr:sp macro="" textlink="">
      <xdr:nvSpPr>
        <xdr:cNvPr id="42" name="Text Box 82">
          <a:extLst>
            <a:ext uri="{FF2B5EF4-FFF2-40B4-BE49-F238E27FC236}">
              <a16:creationId xmlns:a16="http://schemas.microsoft.com/office/drawing/2014/main" xmlns="" id="{3CAEFD22-FD94-4F81-862A-954D2BE3EF1A}"/>
            </a:ext>
          </a:extLst>
        </xdr:cNvPr>
        <xdr:cNvSpPr txBox="1">
          <a:spLocks noChangeArrowheads="1"/>
        </xdr:cNvSpPr>
      </xdr:nvSpPr>
      <xdr:spPr bwMode="auto">
        <a:xfrm>
          <a:off x="1885950" y="70294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35</xdr:row>
      <xdr:rowOff>0</xdr:rowOff>
    </xdr:from>
    <xdr:to>
      <xdr:col>3</xdr:col>
      <xdr:colOff>180975</xdr:colOff>
      <xdr:row>35</xdr:row>
      <xdr:rowOff>0</xdr:rowOff>
    </xdr:to>
    <xdr:sp macro="" textlink="">
      <xdr:nvSpPr>
        <xdr:cNvPr id="43" name="Text Box 83">
          <a:extLst>
            <a:ext uri="{FF2B5EF4-FFF2-40B4-BE49-F238E27FC236}">
              <a16:creationId xmlns:a16="http://schemas.microsoft.com/office/drawing/2014/main" xmlns="" id="{C2090DAB-97F3-4BCC-8FD9-6F6AE81B77AD}"/>
            </a:ext>
          </a:extLst>
        </xdr:cNvPr>
        <xdr:cNvSpPr txBox="1">
          <a:spLocks noChangeArrowheads="1"/>
        </xdr:cNvSpPr>
      </xdr:nvSpPr>
      <xdr:spPr bwMode="auto">
        <a:xfrm>
          <a:off x="1885950" y="70294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35</xdr:row>
      <xdr:rowOff>0</xdr:rowOff>
    </xdr:from>
    <xdr:to>
      <xdr:col>3</xdr:col>
      <xdr:colOff>180975</xdr:colOff>
      <xdr:row>35</xdr:row>
      <xdr:rowOff>0</xdr:rowOff>
    </xdr:to>
    <xdr:sp macro="" textlink="">
      <xdr:nvSpPr>
        <xdr:cNvPr id="44" name="Text Box 84">
          <a:extLst>
            <a:ext uri="{FF2B5EF4-FFF2-40B4-BE49-F238E27FC236}">
              <a16:creationId xmlns:a16="http://schemas.microsoft.com/office/drawing/2014/main" xmlns="" id="{3F76AB74-41FF-43B3-83C6-F1DBA295565A}"/>
            </a:ext>
          </a:extLst>
        </xdr:cNvPr>
        <xdr:cNvSpPr txBox="1">
          <a:spLocks noChangeArrowheads="1"/>
        </xdr:cNvSpPr>
      </xdr:nvSpPr>
      <xdr:spPr bwMode="auto">
        <a:xfrm>
          <a:off x="1885950" y="70294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10</xdr:row>
      <xdr:rowOff>28575</xdr:rowOff>
    </xdr:from>
    <xdr:to>
      <xdr:col>3</xdr:col>
      <xdr:colOff>180975</xdr:colOff>
      <xdr:row>10</xdr:row>
      <xdr:rowOff>161925</xdr:rowOff>
    </xdr:to>
    <xdr:sp macro="" textlink="">
      <xdr:nvSpPr>
        <xdr:cNvPr id="45" name="Text Box 87">
          <a:extLst>
            <a:ext uri="{FF2B5EF4-FFF2-40B4-BE49-F238E27FC236}">
              <a16:creationId xmlns:a16="http://schemas.microsoft.com/office/drawing/2014/main" xmlns="" id="{8985F69A-6CEC-4E2A-84A8-788BF3895E44}"/>
            </a:ext>
          </a:extLst>
        </xdr:cNvPr>
        <xdr:cNvSpPr txBox="1">
          <a:spLocks noChangeArrowheads="1"/>
        </xdr:cNvSpPr>
      </xdr:nvSpPr>
      <xdr:spPr bwMode="auto">
        <a:xfrm>
          <a:off x="1885950" y="2771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0</xdr:rowOff>
    </xdr:from>
    <xdr:to>
      <xdr:col>3</xdr:col>
      <xdr:colOff>180975</xdr:colOff>
      <xdr:row>37</xdr:row>
      <xdr:rowOff>0</xdr:rowOff>
    </xdr:to>
    <xdr:sp macro="" textlink="">
      <xdr:nvSpPr>
        <xdr:cNvPr id="46" name="Text Box 105">
          <a:extLst>
            <a:ext uri="{FF2B5EF4-FFF2-40B4-BE49-F238E27FC236}">
              <a16:creationId xmlns:a16="http://schemas.microsoft.com/office/drawing/2014/main" xmlns="" id="{3224DA78-A7C7-4E41-B211-46F921DE54C1}"/>
            </a:ext>
          </a:extLst>
        </xdr:cNvPr>
        <xdr:cNvSpPr txBox="1">
          <a:spLocks noChangeArrowheads="1"/>
        </xdr:cNvSpPr>
      </xdr:nvSpPr>
      <xdr:spPr bwMode="auto">
        <a:xfrm>
          <a:off x="1885950" y="73723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0</xdr:rowOff>
    </xdr:from>
    <xdr:to>
      <xdr:col>3</xdr:col>
      <xdr:colOff>180975</xdr:colOff>
      <xdr:row>37</xdr:row>
      <xdr:rowOff>0</xdr:rowOff>
    </xdr:to>
    <xdr:sp macro="" textlink="">
      <xdr:nvSpPr>
        <xdr:cNvPr id="47" name="Text Box 106">
          <a:extLst>
            <a:ext uri="{FF2B5EF4-FFF2-40B4-BE49-F238E27FC236}">
              <a16:creationId xmlns:a16="http://schemas.microsoft.com/office/drawing/2014/main" xmlns="" id="{74CCC9E6-5A90-40AF-8FB0-55D3018325C9}"/>
            </a:ext>
          </a:extLst>
        </xdr:cNvPr>
        <xdr:cNvSpPr txBox="1">
          <a:spLocks noChangeArrowheads="1"/>
        </xdr:cNvSpPr>
      </xdr:nvSpPr>
      <xdr:spPr bwMode="auto">
        <a:xfrm>
          <a:off x="1885950" y="73723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0</xdr:rowOff>
    </xdr:from>
    <xdr:to>
      <xdr:col>3</xdr:col>
      <xdr:colOff>180975</xdr:colOff>
      <xdr:row>37</xdr:row>
      <xdr:rowOff>0</xdr:rowOff>
    </xdr:to>
    <xdr:sp macro="" textlink="">
      <xdr:nvSpPr>
        <xdr:cNvPr id="48" name="Text Box 107">
          <a:extLst>
            <a:ext uri="{FF2B5EF4-FFF2-40B4-BE49-F238E27FC236}">
              <a16:creationId xmlns:a16="http://schemas.microsoft.com/office/drawing/2014/main" xmlns="" id="{213535D5-16CA-4D5C-8084-50C7D6E7CFB2}"/>
            </a:ext>
          </a:extLst>
        </xdr:cNvPr>
        <xdr:cNvSpPr txBox="1">
          <a:spLocks noChangeArrowheads="1"/>
        </xdr:cNvSpPr>
      </xdr:nvSpPr>
      <xdr:spPr bwMode="auto">
        <a:xfrm>
          <a:off x="1885950" y="73723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28575</xdr:rowOff>
    </xdr:from>
    <xdr:to>
      <xdr:col>3</xdr:col>
      <xdr:colOff>180975</xdr:colOff>
      <xdr:row>37</xdr:row>
      <xdr:rowOff>161925</xdr:rowOff>
    </xdr:to>
    <xdr:sp macro="" textlink="">
      <xdr:nvSpPr>
        <xdr:cNvPr id="49" name="Text Box 108">
          <a:extLst>
            <a:ext uri="{FF2B5EF4-FFF2-40B4-BE49-F238E27FC236}">
              <a16:creationId xmlns:a16="http://schemas.microsoft.com/office/drawing/2014/main" xmlns="" id="{BE99A59B-954D-4391-80D1-B999F4F92096}"/>
            </a:ext>
          </a:extLst>
        </xdr:cNvPr>
        <xdr:cNvSpPr txBox="1">
          <a:spLocks noChangeArrowheads="1"/>
        </xdr:cNvSpPr>
      </xdr:nvSpPr>
      <xdr:spPr bwMode="auto">
        <a:xfrm>
          <a:off x="1885950" y="74009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38</xdr:row>
      <xdr:rowOff>28575</xdr:rowOff>
    </xdr:from>
    <xdr:to>
      <xdr:col>3</xdr:col>
      <xdr:colOff>180975</xdr:colOff>
      <xdr:row>38</xdr:row>
      <xdr:rowOff>161925</xdr:rowOff>
    </xdr:to>
    <xdr:sp macro="" textlink="">
      <xdr:nvSpPr>
        <xdr:cNvPr id="50" name="Text Box 109">
          <a:extLst>
            <a:ext uri="{FF2B5EF4-FFF2-40B4-BE49-F238E27FC236}">
              <a16:creationId xmlns:a16="http://schemas.microsoft.com/office/drawing/2014/main" xmlns="" id="{EE692827-A15F-41B9-9A2F-90F261CBABB8}"/>
            </a:ext>
          </a:extLst>
        </xdr:cNvPr>
        <xdr:cNvSpPr txBox="1">
          <a:spLocks noChangeArrowheads="1"/>
        </xdr:cNvSpPr>
      </xdr:nvSpPr>
      <xdr:spPr bwMode="auto">
        <a:xfrm>
          <a:off x="1885950" y="7572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0</xdr:rowOff>
    </xdr:from>
    <xdr:to>
      <xdr:col>3</xdr:col>
      <xdr:colOff>180975</xdr:colOff>
      <xdr:row>37</xdr:row>
      <xdr:rowOff>0</xdr:rowOff>
    </xdr:to>
    <xdr:sp macro="" textlink="">
      <xdr:nvSpPr>
        <xdr:cNvPr id="51" name="Text Box 111">
          <a:extLst>
            <a:ext uri="{FF2B5EF4-FFF2-40B4-BE49-F238E27FC236}">
              <a16:creationId xmlns:a16="http://schemas.microsoft.com/office/drawing/2014/main" xmlns="" id="{A511D887-9017-44D4-8F44-16619EC19860}"/>
            </a:ext>
          </a:extLst>
        </xdr:cNvPr>
        <xdr:cNvSpPr txBox="1">
          <a:spLocks noChangeArrowheads="1"/>
        </xdr:cNvSpPr>
      </xdr:nvSpPr>
      <xdr:spPr bwMode="auto">
        <a:xfrm>
          <a:off x="1885950" y="73723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endParaRPr lang="ja-JP" altLang="en-US" sz="700" b="0" i="0" u="none" strike="noStrike" baseline="0">
            <a:solidFill>
              <a:srgbClr val="000000"/>
            </a:solidFill>
            <a:latin typeface="ＭＳ Ｐゴシック"/>
            <a:ea typeface="ＭＳ Ｐゴシック"/>
          </a:endParaRPr>
        </a:p>
        <a:p>
          <a:pPr algn="l" rtl="0">
            <a:defRPr sz="1000"/>
          </a:pPr>
          <a:endParaRPr lang="ja-JP" altLang="en-US" sz="700" b="0" i="0" u="none" strike="noStrike" baseline="0">
            <a:solidFill>
              <a:srgbClr val="000000"/>
            </a:solidFill>
            <a:latin typeface="ＭＳ Ｐゴシック"/>
            <a:ea typeface="ＭＳ Ｐゴシック"/>
          </a:endParaRPr>
        </a:p>
      </xdr:txBody>
    </xdr:sp>
    <xdr:clientData/>
  </xdr:twoCellAnchor>
  <xdr:twoCellAnchor>
    <xdr:from>
      <xdr:col>3</xdr:col>
      <xdr:colOff>28575</xdr:colOff>
      <xdr:row>37</xdr:row>
      <xdr:rowOff>0</xdr:rowOff>
    </xdr:from>
    <xdr:to>
      <xdr:col>3</xdr:col>
      <xdr:colOff>180975</xdr:colOff>
      <xdr:row>37</xdr:row>
      <xdr:rowOff>0</xdr:rowOff>
    </xdr:to>
    <xdr:sp macro="" textlink="">
      <xdr:nvSpPr>
        <xdr:cNvPr id="52" name="Text Box 112">
          <a:extLst>
            <a:ext uri="{FF2B5EF4-FFF2-40B4-BE49-F238E27FC236}">
              <a16:creationId xmlns:a16="http://schemas.microsoft.com/office/drawing/2014/main" xmlns="" id="{8BB70553-BFB0-484E-9F21-35FD1D9121C9}"/>
            </a:ext>
          </a:extLst>
        </xdr:cNvPr>
        <xdr:cNvSpPr txBox="1">
          <a:spLocks noChangeArrowheads="1"/>
        </xdr:cNvSpPr>
      </xdr:nvSpPr>
      <xdr:spPr bwMode="auto">
        <a:xfrm>
          <a:off x="1885950" y="73723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0</xdr:rowOff>
    </xdr:from>
    <xdr:to>
      <xdr:col>3</xdr:col>
      <xdr:colOff>180975</xdr:colOff>
      <xdr:row>37</xdr:row>
      <xdr:rowOff>0</xdr:rowOff>
    </xdr:to>
    <xdr:sp macro="" textlink="">
      <xdr:nvSpPr>
        <xdr:cNvPr id="53" name="Text Box 113">
          <a:extLst>
            <a:ext uri="{FF2B5EF4-FFF2-40B4-BE49-F238E27FC236}">
              <a16:creationId xmlns:a16="http://schemas.microsoft.com/office/drawing/2014/main" xmlns="" id="{443956E3-6B2E-4B6B-9980-37ECEE2E4D69}"/>
            </a:ext>
          </a:extLst>
        </xdr:cNvPr>
        <xdr:cNvSpPr txBox="1">
          <a:spLocks noChangeArrowheads="1"/>
        </xdr:cNvSpPr>
      </xdr:nvSpPr>
      <xdr:spPr bwMode="auto">
        <a:xfrm>
          <a:off x="1885950" y="73723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0</xdr:rowOff>
    </xdr:from>
    <xdr:to>
      <xdr:col>3</xdr:col>
      <xdr:colOff>180975</xdr:colOff>
      <xdr:row>37</xdr:row>
      <xdr:rowOff>0</xdr:rowOff>
    </xdr:to>
    <xdr:sp macro="" textlink="">
      <xdr:nvSpPr>
        <xdr:cNvPr id="54" name="Text Box 114">
          <a:extLst>
            <a:ext uri="{FF2B5EF4-FFF2-40B4-BE49-F238E27FC236}">
              <a16:creationId xmlns:a16="http://schemas.microsoft.com/office/drawing/2014/main" xmlns="" id="{6921BC24-BBC8-42DD-930F-C27ADBF55CDE}"/>
            </a:ext>
          </a:extLst>
        </xdr:cNvPr>
        <xdr:cNvSpPr txBox="1">
          <a:spLocks noChangeArrowheads="1"/>
        </xdr:cNvSpPr>
      </xdr:nvSpPr>
      <xdr:spPr bwMode="auto">
        <a:xfrm>
          <a:off x="1885950" y="73723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28575</xdr:rowOff>
    </xdr:from>
    <xdr:to>
      <xdr:col>3</xdr:col>
      <xdr:colOff>180975</xdr:colOff>
      <xdr:row>37</xdr:row>
      <xdr:rowOff>161925</xdr:rowOff>
    </xdr:to>
    <xdr:sp macro="" textlink="">
      <xdr:nvSpPr>
        <xdr:cNvPr id="55" name="Text Box 115">
          <a:extLst>
            <a:ext uri="{FF2B5EF4-FFF2-40B4-BE49-F238E27FC236}">
              <a16:creationId xmlns:a16="http://schemas.microsoft.com/office/drawing/2014/main" xmlns="" id="{F58F654E-60B1-4ADB-82A7-B525CA2DF66D}"/>
            </a:ext>
          </a:extLst>
        </xdr:cNvPr>
        <xdr:cNvSpPr txBox="1">
          <a:spLocks noChangeArrowheads="1"/>
        </xdr:cNvSpPr>
      </xdr:nvSpPr>
      <xdr:spPr bwMode="auto">
        <a:xfrm>
          <a:off x="1885950" y="74009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38</xdr:row>
      <xdr:rowOff>28575</xdr:rowOff>
    </xdr:from>
    <xdr:to>
      <xdr:col>3</xdr:col>
      <xdr:colOff>180975</xdr:colOff>
      <xdr:row>38</xdr:row>
      <xdr:rowOff>161925</xdr:rowOff>
    </xdr:to>
    <xdr:sp macro="" textlink="">
      <xdr:nvSpPr>
        <xdr:cNvPr id="56" name="Text Box 116">
          <a:extLst>
            <a:ext uri="{FF2B5EF4-FFF2-40B4-BE49-F238E27FC236}">
              <a16:creationId xmlns:a16="http://schemas.microsoft.com/office/drawing/2014/main" xmlns="" id="{595A5476-2DEE-400D-B279-12D2C9B42BD3}"/>
            </a:ext>
          </a:extLst>
        </xdr:cNvPr>
        <xdr:cNvSpPr txBox="1">
          <a:spLocks noChangeArrowheads="1"/>
        </xdr:cNvSpPr>
      </xdr:nvSpPr>
      <xdr:spPr bwMode="auto">
        <a:xfrm>
          <a:off x="1885950" y="7572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0</xdr:rowOff>
    </xdr:from>
    <xdr:to>
      <xdr:col>3</xdr:col>
      <xdr:colOff>180975</xdr:colOff>
      <xdr:row>37</xdr:row>
      <xdr:rowOff>0</xdr:rowOff>
    </xdr:to>
    <xdr:sp macro="" textlink="">
      <xdr:nvSpPr>
        <xdr:cNvPr id="57" name="Text Box 118">
          <a:extLst>
            <a:ext uri="{FF2B5EF4-FFF2-40B4-BE49-F238E27FC236}">
              <a16:creationId xmlns:a16="http://schemas.microsoft.com/office/drawing/2014/main" xmlns="" id="{5646E5B6-E47E-4F01-999E-55A20F10EDE9}"/>
            </a:ext>
          </a:extLst>
        </xdr:cNvPr>
        <xdr:cNvSpPr txBox="1">
          <a:spLocks noChangeArrowheads="1"/>
        </xdr:cNvSpPr>
      </xdr:nvSpPr>
      <xdr:spPr bwMode="auto">
        <a:xfrm>
          <a:off x="1885950" y="73723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28</xdr:col>
      <xdr:colOff>76201</xdr:colOff>
      <xdr:row>18</xdr:row>
      <xdr:rowOff>95250</xdr:rowOff>
    </xdr:from>
    <xdr:to>
      <xdr:col>28</xdr:col>
      <xdr:colOff>280989</xdr:colOff>
      <xdr:row>22</xdr:row>
      <xdr:rowOff>142875</xdr:rowOff>
    </xdr:to>
    <xdr:sp macro="" textlink="">
      <xdr:nvSpPr>
        <xdr:cNvPr id="58" name="Text Box 119">
          <a:extLst>
            <a:ext uri="{FF2B5EF4-FFF2-40B4-BE49-F238E27FC236}">
              <a16:creationId xmlns:a16="http://schemas.microsoft.com/office/drawing/2014/main" xmlns="" id="{D525D14A-115D-4EB5-B8EB-236D5EC8F521}"/>
            </a:ext>
          </a:extLst>
        </xdr:cNvPr>
        <xdr:cNvSpPr txBox="1">
          <a:spLocks noChangeArrowheads="1"/>
        </xdr:cNvSpPr>
      </xdr:nvSpPr>
      <xdr:spPr bwMode="auto">
        <a:xfrm>
          <a:off x="16744951" y="4210050"/>
          <a:ext cx="204788" cy="733425"/>
        </a:xfrm>
        <a:prstGeom prst="rect">
          <a:avLst/>
        </a:prstGeom>
        <a:noFill/>
        <a:ln w="9525">
          <a:noFill/>
          <a:miter lim="800000"/>
          <a:headEnd/>
          <a:tailEnd/>
        </a:ln>
      </xdr:spPr>
      <xdr:txBody>
        <a:bodyPr vertOverflow="clip" vert="wordArtVertRtl" wrap="square" lIns="45720" tIns="0" rIns="0" bIns="0" anchor="b" upright="1"/>
        <a:lstStyle/>
        <a:p>
          <a:pPr algn="l" rtl="0">
            <a:defRPr sz="1000"/>
          </a:pPr>
          <a:r>
            <a:rPr lang="ja-JP" altLang="en-US" sz="1400" b="1" i="0" u="none" strike="noStrike" baseline="0">
              <a:solidFill>
                <a:srgbClr val="FFFFFF"/>
              </a:solidFill>
              <a:latin typeface="HG丸ｺﾞｼｯｸM-PRO"/>
              <a:ea typeface="HG丸ｺﾞｼｯｸM-PRO"/>
            </a:rPr>
            <a:t>徳島</a:t>
          </a:r>
          <a:r>
            <a:rPr lang="en-US" altLang="ja-JP" sz="1400" b="1" i="0" u="none" strike="noStrike" baseline="0">
              <a:solidFill>
                <a:srgbClr val="FFFFFF"/>
              </a:solidFill>
              <a:latin typeface="HG丸ｺﾞｼｯｸM-PRO"/>
              <a:ea typeface="HG丸ｺﾞｼｯｸM-PRO"/>
            </a:rPr>
            <a:t>3</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59" name="Text Box 121">
          <a:extLst>
            <a:ext uri="{FF2B5EF4-FFF2-40B4-BE49-F238E27FC236}">
              <a16:creationId xmlns:a16="http://schemas.microsoft.com/office/drawing/2014/main" xmlns="" id="{0A2F8B3B-B125-4551-95AE-E52336B49129}"/>
            </a:ext>
          </a:extLst>
        </xdr:cNvPr>
        <xdr:cNvSpPr txBox="1">
          <a:spLocks noChangeArrowheads="1"/>
        </xdr:cNvSpPr>
      </xdr:nvSpPr>
      <xdr:spPr bwMode="auto">
        <a:xfrm>
          <a:off x="1885950" y="29432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editAs="oneCell">
    <xdr:from>
      <xdr:col>0</xdr:col>
      <xdr:colOff>0</xdr:colOff>
      <xdr:row>0</xdr:row>
      <xdr:rowOff>88605</xdr:rowOff>
    </xdr:from>
    <xdr:to>
      <xdr:col>22</xdr:col>
      <xdr:colOff>502057</xdr:colOff>
      <xdr:row>0</xdr:row>
      <xdr:rowOff>935010</xdr:rowOff>
    </xdr:to>
    <xdr:pic>
      <xdr:nvPicPr>
        <xdr:cNvPr id="60" name="図 59">
          <a:extLst>
            <a:ext uri="{FF2B5EF4-FFF2-40B4-BE49-F238E27FC236}">
              <a16:creationId xmlns:a16="http://schemas.microsoft.com/office/drawing/2014/main" xmlns="" id="{E4ADF335-5BD7-44FD-BE66-B33FE74A704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8605"/>
          <a:ext cx="13627507" cy="846405"/>
        </a:xfrm>
        <a:prstGeom prst="rect">
          <a:avLst/>
        </a:prstGeom>
      </xdr:spPr>
    </xdr:pic>
    <xdr:clientData/>
  </xdr:twoCellAnchor>
  <xdr:twoCellAnchor>
    <xdr:from>
      <xdr:col>3</xdr:col>
      <xdr:colOff>28575</xdr:colOff>
      <xdr:row>9</xdr:row>
      <xdr:rowOff>28575</xdr:rowOff>
    </xdr:from>
    <xdr:to>
      <xdr:col>3</xdr:col>
      <xdr:colOff>180975</xdr:colOff>
      <xdr:row>9</xdr:row>
      <xdr:rowOff>161925</xdr:rowOff>
    </xdr:to>
    <xdr:sp macro="" textlink="">
      <xdr:nvSpPr>
        <xdr:cNvPr id="61" name="Text Box 34">
          <a:extLst>
            <a:ext uri="{FF2B5EF4-FFF2-40B4-BE49-F238E27FC236}">
              <a16:creationId xmlns:a16="http://schemas.microsoft.com/office/drawing/2014/main" xmlns="" id="{30A71446-BAD4-4584-81F6-8FBBD8F97340}"/>
            </a:ext>
          </a:extLst>
        </xdr:cNvPr>
        <xdr:cNvSpPr txBox="1">
          <a:spLocks noChangeArrowheads="1"/>
        </xdr:cNvSpPr>
      </xdr:nvSpPr>
      <xdr:spPr bwMode="auto">
        <a:xfrm>
          <a:off x="1885950" y="26003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62" name="Text Box 36">
          <a:extLst>
            <a:ext uri="{FF2B5EF4-FFF2-40B4-BE49-F238E27FC236}">
              <a16:creationId xmlns:a16="http://schemas.microsoft.com/office/drawing/2014/main" xmlns="" id="{E1126906-14A4-4741-923D-46510BCE7FDB}"/>
            </a:ext>
          </a:extLst>
        </xdr:cNvPr>
        <xdr:cNvSpPr txBox="1">
          <a:spLocks noChangeArrowheads="1"/>
        </xdr:cNvSpPr>
      </xdr:nvSpPr>
      <xdr:spPr bwMode="auto">
        <a:xfrm>
          <a:off x="1885950" y="31146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63" name="Text Box 37">
          <a:extLst>
            <a:ext uri="{FF2B5EF4-FFF2-40B4-BE49-F238E27FC236}">
              <a16:creationId xmlns:a16="http://schemas.microsoft.com/office/drawing/2014/main" xmlns="" id="{EC511DE0-2195-462E-AFC6-FD834FB530CA}"/>
            </a:ext>
          </a:extLst>
        </xdr:cNvPr>
        <xdr:cNvSpPr txBox="1">
          <a:spLocks noChangeArrowheads="1"/>
        </xdr:cNvSpPr>
      </xdr:nvSpPr>
      <xdr:spPr bwMode="auto">
        <a:xfrm>
          <a:off x="1885950" y="32861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14</xdr:row>
      <xdr:rowOff>28575</xdr:rowOff>
    </xdr:from>
    <xdr:to>
      <xdr:col>3</xdr:col>
      <xdr:colOff>180975</xdr:colOff>
      <xdr:row>14</xdr:row>
      <xdr:rowOff>161925</xdr:rowOff>
    </xdr:to>
    <xdr:sp macro="" textlink="">
      <xdr:nvSpPr>
        <xdr:cNvPr id="64" name="Text Box 39">
          <a:extLst>
            <a:ext uri="{FF2B5EF4-FFF2-40B4-BE49-F238E27FC236}">
              <a16:creationId xmlns:a16="http://schemas.microsoft.com/office/drawing/2014/main" xmlns="" id="{E85BBB8D-F6BB-4F69-9F0F-FF3E96C032F8}"/>
            </a:ext>
          </a:extLst>
        </xdr:cNvPr>
        <xdr:cNvSpPr txBox="1">
          <a:spLocks noChangeArrowheads="1"/>
        </xdr:cNvSpPr>
      </xdr:nvSpPr>
      <xdr:spPr bwMode="auto">
        <a:xfrm>
          <a:off x="1885950" y="3457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21</xdr:row>
      <xdr:rowOff>28575</xdr:rowOff>
    </xdr:from>
    <xdr:to>
      <xdr:col>3</xdr:col>
      <xdr:colOff>180975</xdr:colOff>
      <xdr:row>21</xdr:row>
      <xdr:rowOff>161925</xdr:rowOff>
    </xdr:to>
    <xdr:sp macro="" textlink="">
      <xdr:nvSpPr>
        <xdr:cNvPr id="65" name="Text Box 46">
          <a:extLst>
            <a:ext uri="{FF2B5EF4-FFF2-40B4-BE49-F238E27FC236}">
              <a16:creationId xmlns:a16="http://schemas.microsoft.com/office/drawing/2014/main" xmlns="" id="{221A9C60-E85F-451A-B276-2C544327AE4E}"/>
            </a:ext>
          </a:extLst>
        </xdr:cNvPr>
        <xdr:cNvSpPr txBox="1">
          <a:spLocks noChangeArrowheads="1"/>
        </xdr:cNvSpPr>
      </xdr:nvSpPr>
      <xdr:spPr bwMode="auto">
        <a:xfrm>
          <a:off x="1885950" y="46577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22</xdr:row>
      <xdr:rowOff>28575</xdr:rowOff>
    </xdr:from>
    <xdr:to>
      <xdr:col>3</xdr:col>
      <xdr:colOff>180975</xdr:colOff>
      <xdr:row>22</xdr:row>
      <xdr:rowOff>161925</xdr:rowOff>
    </xdr:to>
    <xdr:sp macro="" textlink="">
      <xdr:nvSpPr>
        <xdr:cNvPr id="66" name="Text Box 47">
          <a:extLst>
            <a:ext uri="{FF2B5EF4-FFF2-40B4-BE49-F238E27FC236}">
              <a16:creationId xmlns:a16="http://schemas.microsoft.com/office/drawing/2014/main" xmlns="" id="{72E74CE3-8A42-4B74-A525-0C3273E2A2CB}"/>
            </a:ext>
          </a:extLst>
        </xdr:cNvPr>
        <xdr:cNvSpPr txBox="1">
          <a:spLocks noChangeArrowheads="1"/>
        </xdr:cNvSpPr>
      </xdr:nvSpPr>
      <xdr:spPr bwMode="auto">
        <a:xfrm>
          <a:off x="1885950" y="4829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23</xdr:row>
      <xdr:rowOff>28575</xdr:rowOff>
    </xdr:from>
    <xdr:to>
      <xdr:col>3</xdr:col>
      <xdr:colOff>180975</xdr:colOff>
      <xdr:row>23</xdr:row>
      <xdr:rowOff>161925</xdr:rowOff>
    </xdr:to>
    <xdr:sp macro="" textlink="">
      <xdr:nvSpPr>
        <xdr:cNvPr id="67" name="Text Box 48">
          <a:extLst>
            <a:ext uri="{FF2B5EF4-FFF2-40B4-BE49-F238E27FC236}">
              <a16:creationId xmlns:a16="http://schemas.microsoft.com/office/drawing/2014/main" xmlns="" id="{861514A7-4AE8-46CD-AF6D-790A9E15464B}"/>
            </a:ext>
          </a:extLst>
        </xdr:cNvPr>
        <xdr:cNvSpPr txBox="1">
          <a:spLocks noChangeArrowheads="1"/>
        </xdr:cNvSpPr>
      </xdr:nvSpPr>
      <xdr:spPr bwMode="auto">
        <a:xfrm>
          <a:off x="1885950" y="50006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24</xdr:row>
      <xdr:rowOff>28575</xdr:rowOff>
    </xdr:from>
    <xdr:to>
      <xdr:col>3</xdr:col>
      <xdr:colOff>180975</xdr:colOff>
      <xdr:row>24</xdr:row>
      <xdr:rowOff>161925</xdr:rowOff>
    </xdr:to>
    <xdr:sp macro="" textlink="">
      <xdr:nvSpPr>
        <xdr:cNvPr id="68" name="Text Box 49">
          <a:extLst>
            <a:ext uri="{FF2B5EF4-FFF2-40B4-BE49-F238E27FC236}">
              <a16:creationId xmlns:a16="http://schemas.microsoft.com/office/drawing/2014/main" xmlns="" id="{55674659-5C5B-4FFD-8FE8-B448116B3863}"/>
            </a:ext>
          </a:extLst>
        </xdr:cNvPr>
        <xdr:cNvSpPr txBox="1">
          <a:spLocks noChangeArrowheads="1"/>
        </xdr:cNvSpPr>
      </xdr:nvSpPr>
      <xdr:spPr bwMode="auto">
        <a:xfrm>
          <a:off x="1885950" y="51720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25</xdr:row>
      <xdr:rowOff>28575</xdr:rowOff>
    </xdr:from>
    <xdr:to>
      <xdr:col>3</xdr:col>
      <xdr:colOff>180975</xdr:colOff>
      <xdr:row>25</xdr:row>
      <xdr:rowOff>161925</xdr:rowOff>
    </xdr:to>
    <xdr:sp macro="" textlink="">
      <xdr:nvSpPr>
        <xdr:cNvPr id="69" name="Text Box 51">
          <a:extLst>
            <a:ext uri="{FF2B5EF4-FFF2-40B4-BE49-F238E27FC236}">
              <a16:creationId xmlns:a16="http://schemas.microsoft.com/office/drawing/2014/main" xmlns="" id="{BC459381-96BD-478F-9372-A5AEC9AE0AF5}"/>
            </a:ext>
          </a:extLst>
        </xdr:cNvPr>
        <xdr:cNvSpPr txBox="1">
          <a:spLocks noChangeArrowheads="1"/>
        </xdr:cNvSpPr>
      </xdr:nvSpPr>
      <xdr:spPr bwMode="auto">
        <a:xfrm>
          <a:off x="1885950" y="53435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31</xdr:row>
      <xdr:rowOff>28575</xdr:rowOff>
    </xdr:from>
    <xdr:to>
      <xdr:col>3</xdr:col>
      <xdr:colOff>180975</xdr:colOff>
      <xdr:row>31</xdr:row>
      <xdr:rowOff>161925</xdr:rowOff>
    </xdr:to>
    <xdr:sp macro="" textlink="">
      <xdr:nvSpPr>
        <xdr:cNvPr id="70" name="Text Box 54">
          <a:extLst>
            <a:ext uri="{FF2B5EF4-FFF2-40B4-BE49-F238E27FC236}">
              <a16:creationId xmlns:a16="http://schemas.microsoft.com/office/drawing/2014/main" xmlns="" id="{972B271F-1301-4778-8032-63D1F4F13257}"/>
            </a:ext>
          </a:extLst>
        </xdr:cNvPr>
        <xdr:cNvSpPr txBox="1">
          <a:spLocks noChangeArrowheads="1"/>
        </xdr:cNvSpPr>
      </xdr:nvSpPr>
      <xdr:spPr bwMode="auto">
        <a:xfrm>
          <a:off x="1885950" y="63722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32</xdr:row>
      <xdr:rowOff>28575</xdr:rowOff>
    </xdr:from>
    <xdr:to>
      <xdr:col>3</xdr:col>
      <xdr:colOff>180975</xdr:colOff>
      <xdr:row>32</xdr:row>
      <xdr:rowOff>161925</xdr:rowOff>
    </xdr:to>
    <xdr:sp macro="" textlink="">
      <xdr:nvSpPr>
        <xdr:cNvPr id="71" name="Text Box 55">
          <a:extLst>
            <a:ext uri="{FF2B5EF4-FFF2-40B4-BE49-F238E27FC236}">
              <a16:creationId xmlns:a16="http://schemas.microsoft.com/office/drawing/2014/main" xmlns="" id="{4714236E-D2AD-4AD5-A2FA-4846BF28B26B}"/>
            </a:ext>
          </a:extLst>
        </xdr:cNvPr>
        <xdr:cNvSpPr txBox="1">
          <a:spLocks noChangeArrowheads="1"/>
        </xdr:cNvSpPr>
      </xdr:nvSpPr>
      <xdr:spPr bwMode="auto">
        <a:xfrm>
          <a:off x="1885950" y="65436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35</xdr:row>
      <xdr:rowOff>0</xdr:rowOff>
    </xdr:from>
    <xdr:to>
      <xdr:col>3</xdr:col>
      <xdr:colOff>180975</xdr:colOff>
      <xdr:row>35</xdr:row>
      <xdr:rowOff>0</xdr:rowOff>
    </xdr:to>
    <xdr:sp macro="" textlink="">
      <xdr:nvSpPr>
        <xdr:cNvPr id="72" name="Text Box 57">
          <a:extLst>
            <a:ext uri="{FF2B5EF4-FFF2-40B4-BE49-F238E27FC236}">
              <a16:creationId xmlns:a16="http://schemas.microsoft.com/office/drawing/2014/main" xmlns="" id="{19C98C7F-170F-40D1-9053-FB33497A6FAF}"/>
            </a:ext>
          </a:extLst>
        </xdr:cNvPr>
        <xdr:cNvSpPr txBox="1">
          <a:spLocks noChangeArrowheads="1"/>
        </xdr:cNvSpPr>
      </xdr:nvSpPr>
      <xdr:spPr bwMode="auto">
        <a:xfrm>
          <a:off x="1885950" y="70294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35</xdr:row>
      <xdr:rowOff>0</xdr:rowOff>
    </xdr:from>
    <xdr:to>
      <xdr:col>3</xdr:col>
      <xdr:colOff>180975</xdr:colOff>
      <xdr:row>35</xdr:row>
      <xdr:rowOff>0</xdr:rowOff>
    </xdr:to>
    <xdr:sp macro="" textlink="">
      <xdr:nvSpPr>
        <xdr:cNvPr id="73" name="Text Box 58">
          <a:extLst>
            <a:ext uri="{FF2B5EF4-FFF2-40B4-BE49-F238E27FC236}">
              <a16:creationId xmlns:a16="http://schemas.microsoft.com/office/drawing/2014/main" xmlns="" id="{E7ABFB5A-BEC9-4649-91E3-8731B3A01A08}"/>
            </a:ext>
          </a:extLst>
        </xdr:cNvPr>
        <xdr:cNvSpPr txBox="1">
          <a:spLocks noChangeArrowheads="1"/>
        </xdr:cNvSpPr>
      </xdr:nvSpPr>
      <xdr:spPr bwMode="auto">
        <a:xfrm>
          <a:off x="1885950" y="70294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35</xdr:row>
      <xdr:rowOff>0</xdr:rowOff>
    </xdr:from>
    <xdr:to>
      <xdr:col>3</xdr:col>
      <xdr:colOff>180975</xdr:colOff>
      <xdr:row>35</xdr:row>
      <xdr:rowOff>0</xdr:rowOff>
    </xdr:to>
    <xdr:sp macro="" textlink="">
      <xdr:nvSpPr>
        <xdr:cNvPr id="74" name="Text Box 59">
          <a:extLst>
            <a:ext uri="{FF2B5EF4-FFF2-40B4-BE49-F238E27FC236}">
              <a16:creationId xmlns:a16="http://schemas.microsoft.com/office/drawing/2014/main" xmlns="" id="{ED32D9B6-FC48-46F4-8778-537FEF3ECD15}"/>
            </a:ext>
          </a:extLst>
        </xdr:cNvPr>
        <xdr:cNvSpPr txBox="1">
          <a:spLocks noChangeArrowheads="1"/>
        </xdr:cNvSpPr>
      </xdr:nvSpPr>
      <xdr:spPr bwMode="auto">
        <a:xfrm>
          <a:off x="1885950" y="70294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9</xdr:row>
      <xdr:rowOff>28575</xdr:rowOff>
    </xdr:from>
    <xdr:to>
      <xdr:col>3</xdr:col>
      <xdr:colOff>180975</xdr:colOff>
      <xdr:row>9</xdr:row>
      <xdr:rowOff>161925</xdr:rowOff>
    </xdr:to>
    <xdr:sp macro="" textlink="">
      <xdr:nvSpPr>
        <xdr:cNvPr id="75" name="Text Box 60">
          <a:extLst>
            <a:ext uri="{FF2B5EF4-FFF2-40B4-BE49-F238E27FC236}">
              <a16:creationId xmlns:a16="http://schemas.microsoft.com/office/drawing/2014/main" xmlns="" id="{54CB0B18-0334-45B4-B53A-5F1AD81A62A3}"/>
            </a:ext>
          </a:extLst>
        </xdr:cNvPr>
        <xdr:cNvSpPr txBox="1">
          <a:spLocks noChangeArrowheads="1"/>
        </xdr:cNvSpPr>
      </xdr:nvSpPr>
      <xdr:spPr bwMode="auto">
        <a:xfrm>
          <a:off x="1885950" y="26003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76" name="Text Box 61">
          <a:extLst>
            <a:ext uri="{FF2B5EF4-FFF2-40B4-BE49-F238E27FC236}">
              <a16:creationId xmlns:a16="http://schemas.microsoft.com/office/drawing/2014/main" xmlns="" id="{82F5EFB7-8A3C-4448-8B7B-71FF20DBD30D}"/>
            </a:ext>
          </a:extLst>
        </xdr:cNvPr>
        <xdr:cNvSpPr txBox="1">
          <a:spLocks noChangeArrowheads="1"/>
        </xdr:cNvSpPr>
      </xdr:nvSpPr>
      <xdr:spPr bwMode="auto">
        <a:xfrm>
          <a:off x="1885950" y="31146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77" name="Text Box 62">
          <a:extLst>
            <a:ext uri="{FF2B5EF4-FFF2-40B4-BE49-F238E27FC236}">
              <a16:creationId xmlns:a16="http://schemas.microsoft.com/office/drawing/2014/main" xmlns="" id="{D7D8189B-2B12-4CFB-99F1-697FFA0E743B}"/>
            </a:ext>
          </a:extLst>
        </xdr:cNvPr>
        <xdr:cNvSpPr txBox="1">
          <a:spLocks noChangeArrowheads="1"/>
        </xdr:cNvSpPr>
      </xdr:nvSpPr>
      <xdr:spPr bwMode="auto">
        <a:xfrm>
          <a:off x="1885950" y="32861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15</xdr:row>
      <xdr:rowOff>4762</xdr:rowOff>
    </xdr:from>
    <xdr:to>
      <xdr:col>3</xdr:col>
      <xdr:colOff>180975</xdr:colOff>
      <xdr:row>15</xdr:row>
      <xdr:rowOff>138112</xdr:rowOff>
    </xdr:to>
    <xdr:sp macro="" textlink="">
      <xdr:nvSpPr>
        <xdr:cNvPr id="78" name="Text Box 63">
          <a:extLst>
            <a:ext uri="{FF2B5EF4-FFF2-40B4-BE49-F238E27FC236}">
              <a16:creationId xmlns:a16="http://schemas.microsoft.com/office/drawing/2014/main" xmlns="" id="{2E5ABF6F-E509-4B4B-82A0-A7FF4CFE4845}"/>
            </a:ext>
          </a:extLst>
        </xdr:cNvPr>
        <xdr:cNvSpPr txBox="1">
          <a:spLocks noChangeArrowheads="1"/>
        </xdr:cNvSpPr>
      </xdr:nvSpPr>
      <xdr:spPr bwMode="auto">
        <a:xfrm>
          <a:off x="1885950" y="3605212"/>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14</xdr:row>
      <xdr:rowOff>28575</xdr:rowOff>
    </xdr:from>
    <xdr:to>
      <xdr:col>3</xdr:col>
      <xdr:colOff>180975</xdr:colOff>
      <xdr:row>14</xdr:row>
      <xdr:rowOff>161925</xdr:rowOff>
    </xdr:to>
    <xdr:sp macro="" textlink="">
      <xdr:nvSpPr>
        <xdr:cNvPr id="79" name="Text Box 64">
          <a:extLst>
            <a:ext uri="{FF2B5EF4-FFF2-40B4-BE49-F238E27FC236}">
              <a16:creationId xmlns:a16="http://schemas.microsoft.com/office/drawing/2014/main" xmlns="" id="{1EA11C0C-5551-4F08-B39B-7C8267AB580A}"/>
            </a:ext>
          </a:extLst>
        </xdr:cNvPr>
        <xdr:cNvSpPr txBox="1">
          <a:spLocks noChangeArrowheads="1"/>
        </xdr:cNvSpPr>
      </xdr:nvSpPr>
      <xdr:spPr bwMode="auto">
        <a:xfrm>
          <a:off x="1885950" y="3457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21</xdr:row>
      <xdr:rowOff>28575</xdr:rowOff>
    </xdr:from>
    <xdr:to>
      <xdr:col>3</xdr:col>
      <xdr:colOff>180975</xdr:colOff>
      <xdr:row>21</xdr:row>
      <xdr:rowOff>161925</xdr:rowOff>
    </xdr:to>
    <xdr:sp macro="" textlink="">
      <xdr:nvSpPr>
        <xdr:cNvPr id="80" name="Text Box 71">
          <a:extLst>
            <a:ext uri="{FF2B5EF4-FFF2-40B4-BE49-F238E27FC236}">
              <a16:creationId xmlns:a16="http://schemas.microsoft.com/office/drawing/2014/main" xmlns="" id="{8DDF550D-31EC-40E6-9502-0F8F381A3147}"/>
            </a:ext>
          </a:extLst>
        </xdr:cNvPr>
        <xdr:cNvSpPr txBox="1">
          <a:spLocks noChangeArrowheads="1"/>
        </xdr:cNvSpPr>
      </xdr:nvSpPr>
      <xdr:spPr bwMode="auto">
        <a:xfrm>
          <a:off x="1885950" y="46577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22</xdr:row>
      <xdr:rowOff>28575</xdr:rowOff>
    </xdr:from>
    <xdr:to>
      <xdr:col>3</xdr:col>
      <xdr:colOff>180975</xdr:colOff>
      <xdr:row>22</xdr:row>
      <xdr:rowOff>161925</xdr:rowOff>
    </xdr:to>
    <xdr:sp macro="" textlink="">
      <xdr:nvSpPr>
        <xdr:cNvPr id="81" name="Text Box 72">
          <a:extLst>
            <a:ext uri="{FF2B5EF4-FFF2-40B4-BE49-F238E27FC236}">
              <a16:creationId xmlns:a16="http://schemas.microsoft.com/office/drawing/2014/main" xmlns="" id="{D311067A-2491-47A4-976A-A366BBE5C091}"/>
            </a:ext>
          </a:extLst>
        </xdr:cNvPr>
        <xdr:cNvSpPr txBox="1">
          <a:spLocks noChangeArrowheads="1"/>
        </xdr:cNvSpPr>
      </xdr:nvSpPr>
      <xdr:spPr bwMode="auto">
        <a:xfrm>
          <a:off x="1885950" y="4829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23</xdr:row>
      <xdr:rowOff>28575</xdr:rowOff>
    </xdr:from>
    <xdr:to>
      <xdr:col>3</xdr:col>
      <xdr:colOff>180975</xdr:colOff>
      <xdr:row>23</xdr:row>
      <xdr:rowOff>161925</xdr:rowOff>
    </xdr:to>
    <xdr:sp macro="" textlink="">
      <xdr:nvSpPr>
        <xdr:cNvPr id="82" name="Text Box 73">
          <a:extLst>
            <a:ext uri="{FF2B5EF4-FFF2-40B4-BE49-F238E27FC236}">
              <a16:creationId xmlns:a16="http://schemas.microsoft.com/office/drawing/2014/main" xmlns="" id="{94818A71-9446-4A71-BAC4-02EFBC77C5EC}"/>
            </a:ext>
          </a:extLst>
        </xdr:cNvPr>
        <xdr:cNvSpPr txBox="1">
          <a:spLocks noChangeArrowheads="1"/>
        </xdr:cNvSpPr>
      </xdr:nvSpPr>
      <xdr:spPr bwMode="auto">
        <a:xfrm>
          <a:off x="1885950" y="50006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24</xdr:row>
      <xdr:rowOff>28575</xdr:rowOff>
    </xdr:from>
    <xdr:to>
      <xdr:col>3</xdr:col>
      <xdr:colOff>180975</xdr:colOff>
      <xdr:row>24</xdr:row>
      <xdr:rowOff>161925</xdr:rowOff>
    </xdr:to>
    <xdr:sp macro="" textlink="">
      <xdr:nvSpPr>
        <xdr:cNvPr id="83" name="Text Box 74">
          <a:extLst>
            <a:ext uri="{FF2B5EF4-FFF2-40B4-BE49-F238E27FC236}">
              <a16:creationId xmlns:a16="http://schemas.microsoft.com/office/drawing/2014/main" xmlns="" id="{9C46BEFA-4C40-4B02-ADAD-AC12438E2985}"/>
            </a:ext>
          </a:extLst>
        </xdr:cNvPr>
        <xdr:cNvSpPr txBox="1">
          <a:spLocks noChangeArrowheads="1"/>
        </xdr:cNvSpPr>
      </xdr:nvSpPr>
      <xdr:spPr bwMode="auto">
        <a:xfrm>
          <a:off x="1885950" y="51720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25</xdr:row>
      <xdr:rowOff>28575</xdr:rowOff>
    </xdr:from>
    <xdr:to>
      <xdr:col>3</xdr:col>
      <xdr:colOff>180975</xdr:colOff>
      <xdr:row>25</xdr:row>
      <xdr:rowOff>161925</xdr:rowOff>
    </xdr:to>
    <xdr:sp macro="" textlink="">
      <xdr:nvSpPr>
        <xdr:cNvPr id="84" name="Text Box 76">
          <a:extLst>
            <a:ext uri="{FF2B5EF4-FFF2-40B4-BE49-F238E27FC236}">
              <a16:creationId xmlns:a16="http://schemas.microsoft.com/office/drawing/2014/main" xmlns="" id="{0610E367-DA35-491A-B448-94C96D1ADBD4}"/>
            </a:ext>
          </a:extLst>
        </xdr:cNvPr>
        <xdr:cNvSpPr txBox="1">
          <a:spLocks noChangeArrowheads="1"/>
        </xdr:cNvSpPr>
      </xdr:nvSpPr>
      <xdr:spPr bwMode="auto">
        <a:xfrm>
          <a:off x="1885950" y="53435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31</xdr:row>
      <xdr:rowOff>0</xdr:rowOff>
    </xdr:from>
    <xdr:to>
      <xdr:col>3</xdr:col>
      <xdr:colOff>180975</xdr:colOff>
      <xdr:row>31</xdr:row>
      <xdr:rowOff>0</xdr:rowOff>
    </xdr:to>
    <xdr:sp macro="" textlink="">
      <xdr:nvSpPr>
        <xdr:cNvPr id="85" name="Text Box 78">
          <a:extLst>
            <a:ext uri="{FF2B5EF4-FFF2-40B4-BE49-F238E27FC236}">
              <a16:creationId xmlns:a16="http://schemas.microsoft.com/office/drawing/2014/main" xmlns="" id="{1CAAB1DB-F304-4BEA-8139-3E5DA0A86D08}"/>
            </a:ext>
          </a:extLst>
        </xdr:cNvPr>
        <xdr:cNvSpPr txBox="1">
          <a:spLocks noChangeArrowheads="1"/>
        </xdr:cNvSpPr>
      </xdr:nvSpPr>
      <xdr:spPr bwMode="auto">
        <a:xfrm>
          <a:off x="1885950" y="63436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endParaRPr lang="ja-JP" altLang="en-US" sz="700" b="0" i="0" u="none" strike="noStrike" baseline="0">
            <a:solidFill>
              <a:srgbClr val="000000"/>
            </a:solidFill>
            <a:latin typeface="ＭＳ Ｐゴシック"/>
            <a:ea typeface="ＭＳ Ｐゴシック"/>
          </a:endParaRPr>
        </a:p>
        <a:p>
          <a:pPr algn="l" rtl="0">
            <a:defRPr sz="1000"/>
          </a:pPr>
          <a:endParaRPr lang="ja-JP" altLang="en-US" sz="700" b="0" i="0" u="none" strike="noStrike" baseline="0">
            <a:solidFill>
              <a:srgbClr val="000000"/>
            </a:solidFill>
            <a:latin typeface="ＭＳ Ｐゴシック"/>
            <a:ea typeface="ＭＳ Ｐゴシック"/>
          </a:endParaRPr>
        </a:p>
      </xdr:txBody>
    </xdr:sp>
    <xdr:clientData/>
  </xdr:twoCellAnchor>
  <xdr:twoCellAnchor>
    <xdr:from>
      <xdr:col>3</xdr:col>
      <xdr:colOff>28575</xdr:colOff>
      <xdr:row>31</xdr:row>
      <xdr:rowOff>28575</xdr:rowOff>
    </xdr:from>
    <xdr:to>
      <xdr:col>3</xdr:col>
      <xdr:colOff>180975</xdr:colOff>
      <xdr:row>31</xdr:row>
      <xdr:rowOff>161925</xdr:rowOff>
    </xdr:to>
    <xdr:sp macro="" textlink="">
      <xdr:nvSpPr>
        <xdr:cNvPr id="86" name="Text Box 79">
          <a:extLst>
            <a:ext uri="{FF2B5EF4-FFF2-40B4-BE49-F238E27FC236}">
              <a16:creationId xmlns:a16="http://schemas.microsoft.com/office/drawing/2014/main" xmlns="" id="{7F32EF72-A79F-4562-8835-EB6C1366C693}"/>
            </a:ext>
          </a:extLst>
        </xdr:cNvPr>
        <xdr:cNvSpPr txBox="1">
          <a:spLocks noChangeArrowheads="1"/>
        </xdr:cNvSpPr>
      </xdr:nvSpPr>
      <xdr:spPr bwMode="auto">
        <a:xfrm>
          <a:off x="1885950" y="63722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32</xdr:row>
      <xdr:rowOff>28575</xdr:rowOff>
    </xdr:from>
    <xdr:to>
      <xdr:col>3</xdr:col>
      <xdr:colOff>180975</xdr:colOff>
      <xdr:row>32</xdr:row>
      <xdr:rowOff>161925</xdr:rowOff>
    </xdr:to>
    <xdr:sp macro="" textlink="">
      <xdr:nvSpPr>
        <xdr:cNvPr id="87" name="Text Box 80">
          <a:extLst>
            <a:ext uri="{FF2B5EF4-FFF2-40B4-BE49-F238E27FC236}">
              <a16:creationId xmlns:a16="http://schemas.microsoft.com/office/drawing/2014/main" xmlns="" id="{5F9DF4AD-B422-44A7-9333-8E0FEB6270E7}"/>
            </a:ext>
          </a:extLst>
        </xdr:cNvPr>
        <xdr:cNvSpPr txBox="1">
          <a:spLocks noChangeArrowheads="1"/>
        </xdr:cNvSpPr>
      </xdr:nvSpPr>
      <xdr:spPr bwMode="auto">
        <a:xfrm>
          <a:off x="1885950" y="65436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35</xdr:row>
      <xdr:rowOff>0</xdr:rowOff>
    </xdr:from>
    <xdr:to>
      <xdr:col>3</xdr:col>
      <xdr:colOff>180975</xdr:colOff>
      <xdr:row>35</xdr:row>
      <xdr:rowOff>0</xdr:rowOff>
    </xdr:to>
    <xdr:sp macro="" textlink="">
      <xdr:nvSpPr>
        <xdr:cNvPr id="88" name="Text Box 82">
          <a:extLst>
            <a:ext uri="{FF2B5EF4-FFF2-40B4-BE49-F238E27FC236}">
              <a16:creationId xmlns:a16="http://schemas.microsoft.com/office/drawing/2014/main" xmlns="" id="{C0CA6A27-F942-41E1-84D4-2F23F4E9F323}"/>
            </a:ext>
          </a:extLst>
        </xdr:cNvPr>
        <xdr:cNvSpPr txBox="1">
          <a:spLocks noChangeArrowheads="1"/>
        </xdr:cNvSpPr>
      </xdr:nvSpPr>
      <xdr:spPr bwMode="auto">
        <a:xfrm>
          <a:off x="1885950" y="70294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35</xdr:row>
      <xdr:rowOff>0</xdr:rowOff>
    </xdr:from>
    <xdr:to>
      <xdr:col>3</xdr:col>
      <xdr:colOff>180975</xdr:colOff>
      <xdr:row>35</xdr:row>
      <xdr:rowOff>0</xdr:rowOff>
    </xdr:to>
    <xdr:sp macro="" textlink="">
      <xdr:nvSpPr>
        <xdr:cNvPr id="89" name="Text Box 83">
          <a:extLst>
            <a:ext uri="{FF2B5EF4-FFF2-40B4-BE49-F238E27FC236}">
              <a16:creationId xmlns:a16="http://schemas.microsoft.com/office/drawing/2014/main" xmlns="" id="{39F66297-C7F0-419C-AC3B-5E6AAACAB3E5}"/>
            </a:ext>
          </a:extLst>
        </xdr:cNvPr>
        <xdr:cNvSpPr txBox="1">
          <a:spLocks noChangeArrowheads="1"/>
        </xdr:cNvSpPr>
      </xdr:nvSpPr>
      <xdr:spPr bwMode="auto">
        <a:xfrm>
          <a:off x="1885950" y="70294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35</xdr:row>
      <xdr:rowOff>0</xdr:rowOff>
    </xdr:from>
    <xdr:to>
      <xdr:col>3</xdr:col>
      <xdr:colOff>180975</xdr:colOff>
      <xdr:row>35</xdr:row>
      <xdr:rowOff>0</xdr:rowOff>
    </xdr:to>
    <xdr:sp macro="" textlink="">
      <xdr:nvSpPr>
        <xdr:cNvPr id="90" name="Text Box 84">
          <a:extLst>
            <a:ext uri="{FF2B5EF4-FFF2-40B4-BE49-F238E27FC236}">
              <a16:creationId xmlns:a16="http://schemas.microsoft.com/office/drawing/2014/main" xmlns="" id="{E7810481-34BA-4D96-93B7-2E5EAFA521E9}"/>
            </a:ext>
          </a:extLst>
        </xdr:cNvPr>
        <xdr:cNvSpPr txBox="1">
          <a:spLocks noChangeArrowheads="1"/>
        </xdr:cNvSpPr>
      </xdr:nvSpPr>
      <xdr:spPr bwMode="auto">
        <a:xfrm>
          <a:off x="1885950" y="70294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10</xdr:row>
      <xdr:rowOff>28575</xdr:rowOff>
    </xdr:from>
    <xdr:to>
      <xdr:col>3</xdr:col>
      <xdr:colOff>180975</xdr:colOff>
      <xdr:row>10</xdr:row>
      <xdr:rowOff>161925</xdr:rowOff>
    </xdr:to>
    <xdr:sp macro="" textlink="">
      <xdr:nvSpPr>
        <xdr:cNvPr id="91" name="Text Box 87">
          <a:extLst>
            <a:ext uri="{FF2B5EF4-FFF2-40B4-BE49-F238E27FC236}">
              <a16:creationId xmlns:a16="http://schemas.microsoft.com/office/drawing/2014/main" xmlns="" id="{E968E612-33A5-45DC-A827-990F39551E64}"/>
            </a:ext>
          </a:extLst>
        </xdr:cNvPr>
        <xdr:cNvSpPr txBox="1">
          <a:spLocks noChangeArrowheads="1"/>
        </xdr:cNvSpPr>
      </xdr:nvSpPr>
      <xdr:spPr bwMode="auto">
        <a:xfrm>
          <a:off x="1885950" y="2771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0</xdr:rowOff>
    </xdr:from>
    <xdr:to>
      <xdr:col>3</xdr:col>
      <xdr:colOff>180975</xdr:colOff>
      <xdr:row>37</xdr:row>
      <xdr:rowOff>0</xdr:rowOff>
    </xdr:to>
    <xdr:sp macro="" textlink="">
      <xdr:nvSpPr>
        <xdr:cNvPr id="92" name="Text Box 105">
          <a:extLst>
            <a:ext uri="{FF2B5EF4-FFF2-40B4-BE49-F238E27FC236}">
              <a16:creationId xmlns:a16="http://schemas.microsoft.com/office/drawing/2014/main" xmlns="" id="{9451BE8A-6A73-4C77-A8FA-E1A02D565479}"/>
            </a:ext>
          </a:extLst>
        </xdr:cNvPr>
        <xdr:cNvSpPr txBox="1">
          <a:spLocks noChangeArrowheads="1"/>
        </xdr:cNvSpPr>
      </xdr:nvSpPr>
      <xdr:spPr bwMode="auto">
        <a:xfrm>
          <a:off x="1885950" y="73723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0</xdr:rowOff>
    </xdr:from>
    <xdr:to>
      <xdr:col>3</xdr:col>
      <xdr:colOff>180975</xdr:colOff>
      <xdr:row>37</xdr:row>
      <xdr:rowOff>0</xdr:rowOff>
    </xdr:to>
    <xdr:sp macro="" textlink="">
      <xdr:nvSpPr>
        <xdr:cNvPr id="93" name="Text Box 106">
          <a:extLst>
            <a:ext uri="{FF2B5EF4-FFF2-40B4-BE49-F238E27FC236}">
              <a16:creationId xmlns:a16="http://schemas.microsoft.com/office/drawing/2014/main" xmlns="" id="{01DB0378-4E52-4084-AE2F-C311952ABFB4}"/>
            </a:ext>
          </a:extLst>
        </xdr:cNvPr>
        <xdr:cNvSpPr txBox="1">
          <a:spLocks noChangeArrowheads="1"/>
        </xdr:cNvSpPr>
      </xdr:nvSpPr>
      <xdr:spPr bwMode="auto">
        <a:xfrm>
          <a:off x="1885950" y="73723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0</xdr:rowOff>
    </xdr:from>
    <xdr:to>
      <xdr:col>3</xdr:col>
      <xdr:colOff>180975</xdr:colOff>
      <xdr:row>37</xdr:row>
      <xdr:rowOff>0</xdr:rowOff>
    </xdr:to>
    <xdr:sp macro="" textlink="">
      <xdr:nvSpPr>
        <xdr:cNvPr id="94" name="Text Box 107">
          <a:extLst>
            <a:ext uri="{FF2B5EF4-FFF2-40B4-BE49-F238E27FC236}">
              <a16:creationId xmlns:a16="http://schemas.microsoft.com/office/drawing/2014/main" xmlns="" id="{DC864696-1B46-4FB5-9C10-B32933980857}"/>
            </a:ext>
          </a:extLst>
        </xdr:cNvPr>
        <xdr:cNvSpPr txBox="1">
          <a:spLocks noChangeArrowheads="1"/>
        </xdr:cNvSpPr>
      </xdr:nvSpPr>
      <xdr:spPr bwMode="auto">
        <a:xfrm>
          <a:off x="1885950" y="73723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28575</xdr:rowOff>
    </xdr:from>
    <xdr:to>
      <xdr:col>3</xdr:col>
      <xdr:colOff>180975</xdr:colOff>
      <xdr:row>37</xdr:row>
      <xdr:rowOff>161925</xdr:rowOff>
    </xdr:to>
    <xdr:sp macro="" textlink="">
      <xdr:nvSpPr>
        <xdr:cNvPr id="95" name="Text Box 108">
          <a:extLst>
            <a:ext uri="{FF2B5EF4-FFF2-40B4-BE49-F238E27FC236}">
              <a16:creationId xmlns:a16="http://schemas.microsoft.com/office/drawing/2014/main" xmlns="" id="{DCDD4B64-B7DA-4C3A-8D89-B499C81788D7}"/>
            </a:ext>
          </a:extLst>
        </xdr:cNvPr>
        <xdr:cNvSpPr txBox="1">
          <a:spLocks noChangeArrowheads="1"/>
        </xdr:cNvSpPr>
      </xdr:nvSpPr>
      <xdr:spPr bwMode="auto">
        <a:xfrm>
          <a:off x="1885950" y="74009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38</xdr:row>
      <xdr:rowOff>28575</xdr:rowOff>
    </xdr:from>
    <xdr:to>
      <xdr:col>3</xdr:col>
      <xdr:colOff>180975</xdr:colOff>
      <xdr:row>38</xdr:row>
      <xdr:rowOff>161925</xdr:rowOff>
    </xdr:to>
    <xdr:sp macro="" textlink="">
      <xdr:nvSpPr>
        <xdr:cNvPr id="96" name="Text Box 109">
          <a:extLst>
            <a:ext uri="{FF2B5EF4-FFF2-40B4-BE49-F238E27FC236}">
              <a16:creationId xmlns:a16="http://schemas.microsoft.com/office/drawing/2014/main" xmlns="" id="{AC10159A-1995-45AC-84B1-63D78DB44EB9}"/>
            </a:ext>
          </a:extLst>
        </xdr:cNvPr>
        <xdr:cNvSpPr txBox="1">
          <a:spLocks noChangeArrowheads="1"/>
        </xdr:cNvSpPr>
      </xdr:nvSpPr>
      <xdr:spPr bwMode="auto">
        <a:xfrm>
          <a:off x="1885950" y="7572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0</xdr:rowOff>
    </xdr:from>
    <xdr:to>
      <xdr:col>3</xdr:col>
      <xdr:colOff>180975</xdr:colOff>
      <xdr:row>37</xdr:row>
      <xdr:rowOff>0</xdr:rowOff>
    </xdr:to>
    <xdr:sp macro="" textlink="">
      <xdr:nvSpPr>
        <xdr:cNvPr id="97" name="Text Box 111">
          <a:extLst>
            <a:ext uri="{FF2B5EF4-FFF2-40B4-BE49-F238E27FC236}">
              <a16:creationId xmlns:a16="http://schemas.microsoft.com/office/drawing/2014/main" xmlns="" id="{078885C1-FE95-4811-993F-6AAA56FE53A6}"/>
            </a:ext>
          </a:extLst>
        </xdr:cNvPr>
        <xdr:cNvSpPr txBox="1">
          <a:spLocks noChangeArrowheads="1"/>
        </xdr:cNvSpPr>
      </xdr:nvSpPr>
      <xdr:spPr bwMode="auto">
        <a:xfrm>
          <a:off x="1885950" y="73723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endParaRPr lang="ja-JP" altLang="en-US" sz="700" b="0" i="0" u="none" strike="noStrike" baseline="0">
            <a:solidFill>
              <a:srgbClr val="000000"/>
            </a:solidFill>
            <a:latin typeface="ＭＳ Ｐゴシック"/>
            <a:ea typeface="ＭＳ Ｐゴシック"/>
          </a:endParaRPr>
        </a:p>
        <a:p>
          <a:pPr algn="l" rtl="0">
            <a:defRPr sz="1000"/>
          </a:pPr>
          <a:endParaRPr lang="ja-JP" altLang="en-US" sz="700" b="0" i="0" u="none" strike="noStrike" baseline="0">
            <a:solidFill>
              <a:srgbClr val="000000"/>
            </a:solidFill>
            <a:latin typeface="ＭＳ Ｐゴシック"/>
            <a:ea typeface="ＭＳ Ｐゴシック"/>
          </a:endParaRPr>
        </a:p>
      </xdr:txBody>
    </xdr:sp>
    <xdr:clientData/>
  </xdr:twoCellAnchor>
  <xdr:twoCellAnchor>
    <xdr:from>
      <xdr:col>3</xdr:col>
      <xdr:colOff>28575</xdr:colOff>
      <xdr:row>37</xdr:row>
      <xdr:rowOff>0</xdr:rowOff>
    </xdr:from>
    <xdr:to>
      <xdr:col>3</xdr:col>
      <xdr:colOff>180975</xdr:colOff>
      <xdr:row>37</xdr:row>
      <xdr:rowOff>0</xdr:rowOff>
    </xdr:to>
    <xdr:sp macro="" textlink="">
      <xdr:nvSpPr>
        <xdr:cNvPr id="98" name="Text Box 112">
          <a:extLst>
            <a:ext uri="{FF2B5EF4-FFF2-40B4-BE49-F238E27FC236}">
              <a16:creationId xmlns:a16="http://schemas.microsoft.com/office/drawing/2014/main" xmlns="" id="{E223F845-53E0-46F1-8E1B-B122E9CE80FA}"/>
            </a:ext>
          </a:extLst>
        </xdr:cNvPr>
        <xdr:cNvSpPr txBox="1">
          <a:spLocks noChangeArrowheads="1"/>
        </xdr:cNvSpPr>
      </xdr:nvSpPr>
      <xdr:spPr bwMode="auto">
        <a:xfrm>
          <a:off x="1885950" y="73723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0</xdr:rowOff>
    </xdr:from>
    <xdr:to>
      <xdr:col>3</xdr:col>
      <xdr:colOff>180975</xdr:colOff>
      <xdr:row>37</xdr:row>
      <xdr:rowOff>0</xdr:rowOff>
    </xdr:to>
    <xdr:sp macro="" textlink="">
      <xdr:nvSpPr>
        <xdr:cNvPr id="99" name="Text Box 113">
          <a:extLst>
            <a:ext uri="{FF2B5EF4-FFF2-40B4-BE49-F238E27FC236}">
              <a16:creationId xmlns:a16="http://schemas.microsoft.com/office/drawing/2014/main" xmlns="" id="{DD1BCE65-1FB0-4AF1-8573-ABC82E794D7A}"/>
            </a:ext>
          </a:extLst>
        </xdr:cNvPr>
        <xdr:cNvSpPr txBox="1">
          <a:spLocks noChangeArrowheads="1"/>
        </xdr:cNvSpPr>
      </xdr:nvSpPr>
      <xdr:spPr bwMode="auto">
        <a:xfrm>
          <a:off x="1885950" y="73723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0</xdr:rowOff>
    </xdr:from>
    <xdr:to>
      <xdr:col>3</xdr:col>
      <xdr:colOff>180975</xdr:colOff>
      <xdr:row>37</xdr:row>
      <xdr:rowOff>0</xdr:rowOff>
    </xdr:to>
    <xdr:sp macro="" textlink="">
      <xdr:nvSpPr>
        <xdr:cNvPr id="100" name="Text Box 114">
          <a:extLst>
            <a:ext uri="{FF2B5EF4-FFF2-40B4-BE49-F238E27FC236}">
              <a16:creationId xmlns:a16="http://schemas.microsoft.com/office/drawing/2014/main" xmlns="" id="{EE52DDE1-FC9F-4164-ACD6-2088C6850153}"/>
            </a:ext>
          </a:extLst>
        </xdr:cNvPr>
        <xdr:cNvSpPr txBox="1">
          <a:spLocks noChangeArrowheads="1"/>
        </xdr:cNvSpPr>
      </xdr:nvSpPr>
      <xdr:spPr bwMode="auto">
        <a:xfrm>
          <a:off x="1885950" y="73723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28575</xdr:rowOff>
    </xdr:from>
    <xdr:to>
      <xdr:col>3</xdr:col>
      <xdr:colOff>180975</xdr:colOff>
      <xdr:row>37</xdr:row>
      <xdr:rowOff>161925</xdr:rowOff>
    </xdr:to>
    <xdr:sp macro="" textlink="">
      <xdr:nvSpPr>
        <xdr:cNvPr id="101" name="Text Box 115">
          <a:extLst>
            <a:ext uri="{FF2B5EF4-FFF2-40B4-BE49-F238E27FC236}">
              <a16:creationId xmlns:a16="http://schemas.microsoft.com/office/drawing/2014/main" xmlns="" id="{E1C57F98-D5ED-4200-9125-D96FCD3F5957}"/>
            </a:ext>
          </a:extLst>
        </xdr:cNvPr>
        <xdr:cNvSpPr txBox="1">
          <a:spLocks noChangeArrowheads="1"/>
        </xdr:cNvSpPr>
      </xdr:nvSpPr>
      <xdr:spPr bwMode="auto">
        <a:xfrm>
          <a:off x="1885950" y="74009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38</xdr:row>
      <xdr:rowOff>28575</xdr:rowOff>
    </xdr:from>
    <xdr:to>
      <xdr:col>3</xdr:col>
      <xdr:colOff>180975</xdr:colOff>
      <xdr:row>38</xdr:row>
      <xdr:rowOff>161925</xdr:rowOff>
    </xdr:to>
    <xdr:sp macro="" textlink="">
      <xdr:nvSpPr>
        <xdr:cNvPr id="102" name="Text Box 116">
          <a:extLst>
            <a:ext uri="{FF2B5EF4-FFF2-40B4-BE49-F238E27FC236}">
              <a16:creationId xmlns:a16="http://schemas.microsoft.com/office/drawing/2014/main" xmlns="" id="{E658A26F-C8EA-459C-8F04-A4C6A0EA6709}"/>
            </a:ext>
          </a:extLst>
        </xdr:cNvPr>
        <xdr:cNvSpPr txBox="1">
          <a:spLocks noChangeArrowheads="1"/>
        </xdr:cNvSpPr>
      </xdr:nvSpPr>
      <xdr:spPr bwMode="auto">
        <a:xfrm>
          <a:off x="1885950" y="7572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0</xdr:rowOff>
    </xdr:from>
    <xdr:to>
      <xdr:col>3</xdr:col>
      <xdr:colOff>180975</xdr:colOff>
      <xdr:row>37</xdr:row>
      <xdr:rowOff>0</xdr:rowOff>
    </xdr:to>
    <xdr:sp macro="" textlink="">
      <xdr:nvSpPr>
        <xdr:cNvPr id="103" name="Text Box 118">
          <a:extLst>
            <a:ext uri="{FF2B5EF4-FFF2-40B4-BE49-F238E27FC236}">
              <a16:creationId xmlns:a16="http://schemas.microsoft.com/office/drawing/2014/main" xmlns="" id="{3662DDB8-41DE-4BA1-925F-69BFA5C2437F}"/>
            </a:ext>
          </a:extLst>
        </xdr:cNvPr>
        <xdr:cNvSpPr txBox="1">
          <a:spLocks noChangeArrowheads="1"/>
        </xdr:cNvSpPr>
      </xdr:nvSpPr>
      <xdr:spPr bwMode="auto">
        <a:xfrm>
          <a:off x="1885950" y="737235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104" name="Text Box 121">
          <a:extLst>
            <a:ext uri="{FF2B5EF4-FFF2-40B4-BE49-F238E27FC236}">
              <a16:creationId xmlns:a16="http://schemas.microsoft.com/office/drawing/2014/main" xmlns="" id="{F4EC3ADB-5B63-4649-9CC5-8C10FCD3F7D9}"/>
            </a:ext>
          </a:extLst>
        </xdr:cNvPr>
        <xdr:cNvSpPr txBox="1">
          <a:spLocks noChangeArrowheads="1"/>
        </xdr:cNvSpPr>
      </xdr:nvSpPr>
      <xdr:spPr bwMode="auto">
        <a:xfrm>
          <a:off x="1885950" y="29432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0</xdr:col>
      <xdr:colOff>57150</xdr:colOff>
      <xdr:row>6</xdr:row>
      <xdr:rowOff>85725</xdr:rowOff>
    </xdr:from>
    <xdr:to>
      <xdr:col>0</xdr:col>
      <xdr:colOff>600075</xdr:colOff>
      <xdr:row>7</xdr:row>
      <xdr:rowOff>152400</xdr:rowOff>
    </xdr:to>
    <xdr:sp macro="" textlink="">
      <xdr:nvSpPr>
        <xdr:cNvPr id="105" name="テキスト 2">
          <a:extLst>
            <a:ext uri="{FF2B5EF4-FFF2-40B4-BE49-F238E27FC236}">
              <a16:creationId xmlns:a16="http://schemas.microsoft.com/office/drawing/2014/main" xmlns="" id="{55C3B041-04B4-4619-928B-C4945874E5E4}"/>
            </a:ext>
          </a:extLst>
        </xdr:cNvPr>
        <xdr:cNvSpPr txBox="1">
          <a:spLocks noChangeArrowheads="1"/>
        </xdr:cNvSpPr>
      </xdr:nvSpPr>
      <xdr:spPr bwMode="auto">
        <a:xfrm>
          <a:off x="57150" y="2038350"/>
          <a:ext cx="542925" cy="295275"/>
        </a:xfrm>
        <a:prstGeom prst="rect">
          <a:avLst/>
        </a:prstGeom>
        <a:solidFill>
          <a:srgbClr val="000000"/>
        </a:solidFill>
        <a:ln w="9525">
          <a:solidFill>
            <a:srgbClr val="000000"/>
          </a:solid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FFFFFF"/>
              </a:solidFill>
              <a:latin typeface="HG丸ｺﾞｼｯｸM-PRO"/>
              <a:ea typeface="HG丸ｺﾞｼｯｸM-PRO"/>
            </a:rPr>
            <a:t>地区</a:t>
          </a:r>
        </a:p>
      </xdr:txBody>
    </xdr:sp>
    <xdr:clientData/>
  </xdr:twoCellAnchor>
  <xdr:twoCellAnchor>
    <xdr:from>
      <xdr:col>20</xdr:col>
      <xdr:colOff>352425</xdr:colOff>
      <xdr:row>3</xdr:row>
      <xdr:rowOff>245269</xdr:rowOff>
    </xdr:from>
    <xdr:to>
      <xdr:col>20</xdr:col>
      <xdr:colOff>628650</xdr:colOff>
      <xdr:row>4</xdr:row>
      <xdr:rowOff>140494</xdr:rowOff>
    </xdr:to>
    <xdr:sp macro="" textlink="">
      <xdr:nvSpPr>
        <xdr:cNvPr id="106" name="Text Box 59">
          <a:extLst>
            <a:ext uri="{FF2B5EF4-FFF2-40B4-BE49-F238E27FC236}">
              <a16:creationId xmlns:a16="http://schemas.microsoft.com/office/drawing/2014/main" xmlns="" id="{EB7AF5B0-7792-434D-9B1F-46D1C223B208}"/>
            </a:ext>
          </a:extLst>
        </xdr:cNvPr>
        <xdr:cNvSpPr txBox="1">
          <a:spLocks noChangeArrowheads="1"/>
        </xdr:cNvSpPr>
      </xdr:nvSpPr>
      <xdr:spPr bwMode="auto">
        <a:xfrm>
          <a:off x="12258675" y="1607344"/>
          <a:ext cx="276225" cy="20955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0</xdr:col>
      <xdr:colOff>2</xdr:colOff>
      <xdr:row>1</xdr:row>
      <xdr:rowOff>0</xdr:rowOff>
    </xdr:from>
    <xdr:to>
      <xdr:col>7</xdr:col>
      <xdr:colOff>571501</xdr:colOff>
      <xdr:row>5</xdr:row>
      <xdr:rowOff>0</xdr:rowOff>
    </xdr:to>
    <xdr:sp macro="" textlink="">
      <xdr:nvSpPr>
        <xdr:cNvPr id="107" name="AutoShape 122">
          <a:extLst>
            <a:ext uri="{FF2B5EF4-FFF2-40B4-BE49-F238E27FC236}">
              <a16:creationId xmlns:a16="http://schemas.microsoft.com/office/drawing/2014/main" xmlns="" id="{E84E8A8D-45FE-4070-8A67-3EC3CB4D47EA}"/>
            </a:ext>
          </a:extLst>
        </xdr:cNvPr>
        <xdr:cNvSpPr>
          <a:spLocks noChangeArrowheads="1"/>
        </xdr:cNvSpPr>
      </xdr:nvSpPr>
      <xdr:spPr bwMode="auto">
        <a:xfrm>
          <a:off x="2" y="981075"/>
          <a:ext cx="4752974" cy="876300"/>
        </a:xfrm>
        <a:prstGeom prst="roundRect">
          <a:avLst>
            <a:gd name="adj" fmla="val 8569"/>
          </a:avLst>
        </a:prstGeom>
        <a:noFill/>
        <a:ln w="9525">
          <a:solidFill>
            <a:srgbClr val="000000"/>
          </a:solidFill>
          <a:round/>
          <a:headEnd/>
          <a:tailEnd/>
        </a:ln>
      </xdr:spPr>
    </xdr:sp>
    <xdr:clientData/>
  </xdr:twoCellAnchor>
  <xdr:twoCellAnchor>
    <xdr:from>
      <xdr:col>7</xdr:col>
      <xdr:colOff>571500</xdr:colOff>
      <xdr:row>1</xdr:row>
      <xdr:rowOff>0</xdr:rowOff>
    </xdr:from>
    <xdr:to>
      <xdr:col>13</xdr:col>
      <xdr:colOff>9524</xdr:colOff>
      <xdr:row>5</xdr:row>
      <xdr:rowOff>0</xdr:rowOff>
    </xdr:to>
    <xdr:sp macro="" textlink="">
      <xdr:nvSpPr>
        <xdr:cNvPr id="108" name="AutoShape 123">
          <a:extLst>
            <a:ext uri="{FF2B5EF4-FFF2-40B4-BE49-F238E27FC236}">
              <a16:creationId xmlns:a16="http://schemas.microsoft.com/office/drawing/2014/main" xmlns="" id="{EC73D6A0-873B-4B88-976F-DAA567BB71D4}"/>
            </a:ext>
          </a:extLst>
        </xdr:cNvPr>
        <xdr:cNvSpPr>
          <a:spLocks noChangeArrowheads="1"/>
        </xdr:cNvSpPr>
      </xdr:nvSpPr>
      <xdr:spPr bwMode="auto">
        <a:xfrm>
          <a:off x="4752975" y="981075"/>
          <a:ext cx="3038474" cy="876300"/>
        </a:xfrm>
        <a:prstGeom prst="roundRect">
          <a:avLst>
            <a:gd name="adj" fmla="val 8569"/>
          </a:avLst>
        </a:prstGeom>
        <a:noFill/>
        <a:ln w="9525">
          <a:solidFill>
            <a:srgbClr val="000000"/>
          </a:solidFill>
          <a:round/>
          <a:headEnd/>
          <a:tailEnd/>
        </a:ln>
      </xdr:spPr>
    </xdr:sp>
    <xdr:clientData/>
  </xdr:twoCellAnchor>
  <xdr:twoCellAnchor>
    <xdr:from>
      <xdr:col>13</xdr:col>
      <xdr:colOff>23812</xdr:colOff>
      <xdr:row>1</xdr:row>
      <xdr:rowOff>0</xdr:rowOff>
    </xdr:from>
    <xdr:to>
      <xdr:col>15</xdr:col>
      <xdr:colOff>0</xdr:colOff>
      <xdr:row>5</xdr:row>
      <xdr:rowOff>0</xdr:rowOff>
    </xdr:to>
    <xdr:sp macro="" textlink="">
      <xdr:nvSpPr>
        <xdr:cNvPr id="109" name="AutoShape 124">
          <a:extLst>
            <a:ext uri="{FF2B5EF4-FFF2-40B4-BE49-F238E27FC236}">
              <a16:creationId xmlns:a16="http://schemas.microsoft.com/office/drawing/2014/main" xmlns="" id="{4E0E8E0B-3C99-4931-884E-4544267EA164}"/>
            </a:ext>
          </a:extLst>
        </xdr:cNvPr>
        <xdr:cNvSpPr>
          <a:spLocks noChangeArrowheads="1"/>
        </xdr:cNvSpPr>
      </xdr:nvSpPr>
      <xdr:spPr bwMode="auto">
        <a:xfrm>
          <a:off x="7805737" y="981075"/>
          <a:ext cx="1138238" cy="876300"/>
        </a:xfrm>
        <a:prstGeom prst="roundRect">
          <a:avLst>
            <a:gd name="adj" fmla="val 8569"/>
          </a:avLst>
        </a:prstGeom>
        <a:noFill/>
        <a:ln w="9525">
          <a:solidFill>
            <a:srgbClr val="000000"/>
          </a:solidFill>
          <a:round/>
          <a:headEnd/>
          <a:tailEnd/>
        </a:ln>
      </xdr:spPr>
    </xdr:sp>
    <xdr:clientData/>
  </xdr:twoCellAnchor>
  <xdr:twoCellAnchor>
    <xdr:from>
      <xdr:col>15</xdr:col>
      <xdr:colOff>1</xdr:colOff>
      <xdr:row>1</xdr:row>
      <xdr:rowOff>0</xdr:rowOff>
    </xdr:from>
    <xdr:to>
      <xdr:col>21</xdr:col>
      <xdr:colOff>1</xdr:colOff>
      <xdr:row>5</xdr:row>
      <xdr:rowOff>0</xdr:rowOff>
    </xdr:to>
    <xdr:sp macro="" textlink="">
      <xdr:nvSpPr>
        <xdr:cNvPr id="110" name="AutoShape 125">
          <a:extLst>
            <a:ext uri="{FF2B5EF4-FFF2-40B4-BE49-F238E27FC236}">
              <a16:creationId xmlns:a16="http://schemas.microsoft.com/office/drawing/2014/main" xmlns="" id="{A8A69021-8F14-4163-BF6C-0D81973634A7}"/>
            </a:ext>
          </a:extLst>
        </xdr:cNvPr>
        <xdr:cNvSpPr>
          <a:spLocks noChangeArrowheads="1"/>
        </xdr:cNvSpPr>
      </xdr:nvSpPr>
      <xdr:spPr bwMode="auto">
        <a:xfrm>
          <a:off x="8943976" y="981075"/>
          <a:ext cx="3600450" cy="876300"/>
        </a:xfrm>
        <a:prstGeom prst="roundRect">
          <a:avLst>
            <a:gd name="adj" fmla="val 8569"/>
          </a:avLst>
        </a:prstGeom>
        <a:noFill/>
        <a:ln w="9525">
          <a:solidFill>
            <a:srgbClr val="000000"/>
          </a:solidFill>
          <a:round/>
          <a:headEnd/>
          <a:tailEnd/>
        </a:ln>
      </xdr:spPr>
    </xdr:sp>
    <xdr:clientData/>
  </xdr:twoCellAnchor>
  <xdr:twoCellAnchor>
    <xdr:from>
      <xdr:col>21</xdr:col>
      <xdr:colOff>0</xdr:colOff>
      <xdr:row>1</xdr:row>
      <xdr:rowOff>0</xdr:rowOff>
    </xdr:from>
    <xdr:to>
      <xdr:col>27</xdr:col>
      <xdr:colOff>571500</xdr:colOff>
      <xdr:row>5</xdr:row>
      <xdr:rowOff>0</xdr:rowOff>
    </xdr:to>
    <xdr:sp macro="" textlink="">
      <xdr:nvSpPr>
        <xdr:cNvPr id="111" name="AutoShape 126">
          <a:extLst>
            <a:ext uri="{FF2B5EF4-FFF2-40B4-BE49-F238E27FC236}">
              <a16:creationId xmlns:a16="http://schemas.microsoft.com/office/drawing/2014/main" xmlns="" id="{A3AB285B-BA75-4E23-A92F-2A22ED395156}"/>
            </a:ext>
          </a:extLst>
        </xdr:cNvPr>
        <xdr:cNvSpPr>
          <a:spLocks noChangeArrowheads="1"/>
        </xdr:cNvSpPr>
      </xdr:nvSpPr>
      <xdr:spPr bwMode="auto">
        <a:xfrm>
          <a:off x="12544425" y="981075"/>
          <a:ext cx="4114800" cy="876300"/>
        </a:xfrm>
        <a:prstGeom prst="roundRect">
          <a:avLst>
            <a:gd name="adj" fmla="val 8569"/>
          </a:avLst>
        </a:prstGeom>
        <a:noFill/>
        <a:ln w="9525">
          <a:solidFill>
            <a:srgbClr val="000000"/>
          </a:solidFill>
          <a:round/>
          <a:headEnd/>
          <a:tailEnd/>
        </a:ln>
      </xdr:spPr>
    </xdr:sp>
    <xdr:clientData/>
  </xdr:twoCellAnchor>
  <xdr:twoCellAnchor>
    <xdr:from>
      <xdr:col>17</xdr:col>
      <xdr:colOff>257175</xdr:colOff>
      <xdr:row>3</xdr:row>
      <xdr:rowOff>257175</xdr:rowOff>
    </xdr:from>
    <xdr:to>
      <xdr:col>17</xdr:col>
      <xdr:colOff>533400</xdr:colOff>
      <xdr:row>4</xdr:row>
      <xdr:rowOff>152400</xdr:rowOff>
    </xdr:to>
    <xdr:sp macro="" textlink="">
      <xdr:nvSpPr>
        <xdr:cNvPr id="112" name="Text Box 59">
          <a:extLst>
            <a:ext uri="{FF2B5EF4-FFF2-40B4-BE49-F238E27FC236}">
              <a16:creationId xmlns:a16="http://schemas.microsoft.com/office/drawing/2014/main" xmlns="" id="{8D671218-154A-4F1E-8353-991FB7638363}"/>
            </a:ext>
          </a:extLst>
        </xdr:cNvPr>
        <xdr:cNvSpPr txBox="1">
          <a:spLocks noChangeArrowheads="1"/>
        </xdr:cNvSpPr>
      </xdr:nvSpPr>
      <xdr:spPr bwMode="auto">
        <a:xfrm>
          <a:off x="10420350" y="1619250"/>
          <a:ext cx="276225" cy="20955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104775</xdr:colOff>
      <xdr:row>5</xdr:row>
      <xdr:rowOff>0</xdr:rowOff>
    </xdr:from>
    <xdr:to>
      <xdr:col>0</xdr:col>
      <xdr:colOff>571500</xdr:colOff>
      <xdr:row>5</xdr:row>
      <xdr:rowOff>0</xdr:rowOff>
    </xdr:to>
    <xdr:sp macro="" textlink="">
      <xdr:nvSpPr>
        <xdr:cNvPr id="2" name="テキスト 5">
          <a:extLst>
            <a:ext uri="{FF2B5EF4-FFF2-40B4-BE49-F238E27FC236}">
              <a16:creationId xmlns:a16="http://schemas.microsoft.com/office/drawing/2014/main" xmlns="" id="{2C8FD5F5-467C-4B3E-AF2E-287A87829C82}"/>
            </a:ext>
          </a:extLst>
        </xdr:cNvPr>
        <xdr:cNvSpPr txBox="1">
          <a:spLocks noChangeArrowheads="1"/>
        </xdr:cNvSpPr>
      </xdr:nvSpPr>
      <xdr:spPr bwMode="auto">
        <a:xfrm>
          <a:off x="104775" y="1809750"/>
          <a:ext cx="466725" cy="0"/>
        </a:xfrm>
        <a:prstGeom prst="rect">
          <a:avLst/>
        </a:prstGeom>
        <a:solidFill>
          <a:srgbClr val="FFFFFF"/>
        </a:solidFill>
        <a:ln w="1">
          <a:noFill/>
          <a:miter lim="800000"/>
          <a:headEnd/>
          <a:tailEnd/>
        </a:ln>
      </xdr:spPr>
      <xdr:txBody>
        <a:bodyPr vertOverflow="clip" wrap="square" lIns="45720" tIns="22860" rIns="45720" bIns="22860" anchor="ctr" upright="1"/>
        <a:lstStyle/>
        <a:p>
          <a:pPr algn="ctr" rtl="0">
            <a:defRPr sz="1000"/>
          </a:pPr>
          <a:endParaRPr lang="ja-JP" altLang="en-US" sz="1400" b="1" i="0" u="none" strike="noStrike" baseline="0">
            <a:solidFill>
              <a:srgbClr val="000000"/>
            </a:solidFill>
            <a:latin typeface="HG丸ｺﾞｼｯｸM-PRO"/>
            <a:ea typeface="HG丸ｺﾞｼｯｸM-PRO"/>
          </a:endParaRPr>
        </a:p>
        <a:p>
          <a:pPr algn="ctr" rtl="0">
            <a:defRPr sz="1000"/>
          </a:pPr>
          <a:r>
            <a:rPr lang="ja-JP" altLang="en-US" sz="1400" b="1" i="0" u="none" strike="noStrike" baseline="0">
              <a:solidFill>
                <a:srgbClr val="000000"/>
              </a:solidFill>
              <a:latin typeface="HG丸ｺﾞｼｯｸM-PRO"/>
              <a:ea typeface="HG丸ｺﾞｼｯｸM-PRO"/>
            </a:rPr>
            <a:t>大   川</a:t>
          </a:r>
        </a:p>
        <a:p>
          <a:pPr algn="ctr" rtl="0">
            <a:defRPr sz="1000"/>
          </a:pPr>
          <a:r>
            <a:rPr lang="ja-JP" altLang="en-US" sz="1400" b="1" i="0" u="none" strike="noStrike" baseline="0">
              <a:solidFill>
                <a:srgbClr val="000000"/>
              </a:solidFill>
              <a:latin typeface="HG丸ｺﾞｼｯｸM-PRO"/>
              <a:ea typeface="HG丸ｺﾞｼｯｸM-PRO"/>
            </a:rPr>
            <a:t>郡</a:t>
          </a:r>
        </a:p>
        <a:p>
          <a:pPr algn="ctr" rtl="0">
            <a:defRPr sz="1000"/>
          </a:pPr>
          <a:endParaRPr lang="ja-JP" altLang="en-US" sz="1400" b="1" i="0" u="none" strike="noStrike" baseline="0">
            <a:solidFill>
              <a:srgbClr val="000000"/>
            </a:solidFill>
            <a:latin typeface="HG丸ｺﾞｼｯｸM-PRO"/>
            <a:ea typeface="HG丸ｺﾞｼｯｸM-PRO"/>
          </a:endParaRPr>
        </a:p>
      </xdr:txBody>
    </xdr:sp>
    <xdr:clientData/>
  </xdr:twoCellAnchor>
  <xdr:twoCellAnchor>
    <xdr:from>
      <xdr:col>0</xdr:col>
      <xdr:colOff>161925</xdr:colOff>
      <xdr:row>5</xdr:row>
      <xdr:rowOff>0</xdr:rowOff>
    </xdr:from>
    <xdr:to>
      <xdr:col>0</xdr:col>
      <xdr:colOff>485775</xdr:colOff>
      <xdr:row>5</xdr:row>
      <xdr:rowOff>0</xdr:rowOff>
    </xdr:to>
    <xdr:sp macro="" textlink="">
      <xdr:nvSpPr>
        <xdr:cNvPr id="3" name="テキスト 6">
          <a:extLst>
            <a:ext uri="{FF2B5EF4-FFF2-40B4-BE49-F238E27FC236}">
              <a16:creationId xmlns:a16="http://schemas.microsoft.com/office/drawing/2014/main" xmlns="" id="{1B016F1B-A0DB-4182-9AB0-2BB5246A1B81}"/>
            </a:ext>
          </a:extLst>
        </xdr:cNvPr>
        <xdr:cNvSpPr txBox="1">
          <a:spLocks noChangeArrowheads="1"/>
        </xdr:cNvSpPr>
      </xdr:nvSpPr>
      <xdr:spPr bwMode="auto">
        <a:xfrm>
          <a:off x="161925" y="1809750"/>
          <a:ext cx="323850" cy="0"/>
        </a:xfrm>
        <a:prstGeom prst="rect">
          <a:avLst/>
        </a:prstGeom>
        <a:solidFill>
          <a:srgbClr val="FFFFFF"/>
        </a:solidFill>
        <a:ln w="1">
          <a:noFill/>
          <a:miter lim="800000"/>
          <a:headEnd/>
          <a:tailEnd/>
        </a:ln>
      </xdr:spPr>
      <xdr:txBody>
        <a:bodyPr vertOverflow="clip" wrap="square" lIns="45720" tIns="18288" rIns="45720" bIns="18288" anchor="ctr" upright="1"/>
        <a:lstStyle/>
        <a:p>
          <a:pPr algn="ctr" rtl="0">
            <a:defRPr sz="1000"/>
          </a:pPr>
          <a:r>
            <a:rPr lang="ja-JP" altLang="en-US" sz="1200" b="1" i="0" u="none" strike="noStrike" baseline="0">
              <a:solidFill>
                <a:srgbClr val="000000"/>
              </a:solidFill>
              <a:latin typeface="HG丸ｺﾞｼｯｸM-PRO"/>
              <a:ea typeface="HG丸ｺﾞｼｯｸM-PRO"/>
            </a:rPr>
            <a:t>木田</a:t>
          </a:r>
        </a:p>
        <a:p>
          <a:pPr algn="ctr" rtl="0">
            <a:defRPr sz="1000"/>
          </a:pPr>
          <a:r>
            <a:rPr lang="ja-JP" altLang="en-US" sz="1200" b="1" i="0" u="none" strike="noStrike" baseline="0">
              <a:solidFill>
                <a:srgbClr val="000000"/>
              </a:solidFill>
              <a:latin typeface="HG丸ｺﾞｼｯｸM-PRO"/>
              <a:ea typeface="HG丸ｺﾞｼｯｸM-PRO"/>
            </a:rPr>
            <a:t>郡</a:t>
          </a:r>
        </a:p>
        <a:p>
          <a:pPr algn="ctr" rtl="0">
            <a:defRPr sz="1000"/>
          </a:pPr>
          <a:endParaRPr lang="ja-JP" altLang="en-US" sz="1200" b="1" i="0" u="none" strike="noStrike" baseline="0">
            <a:solidFill>
              <a:srgbClr val="000000"/>
            </a:solidFill>
            <a:latin typeface="HG丸ｺﾞｼｯｸM-PRO"/>
            <a:ea typeface="HG丸ｺﾞｼｯｸM-PRO"/>
          </a:endParaRPr>
        </a:p>
      </xdr:txBody>
    </xdr:sp>
    <xdr:clientData/>
  </xdr:twoCellAnchor>
  <xdr:twoCellAnchor>
    <xdr:from>
      <xdr:col>0</xdr:col>
      <xdr:colOff>142875</xdr:colOff>
      <xdr:row>5</xdr:row>
      <xdr:rowOff>0</xdr:rowOff>
    </xdr:from>
    <xdr:to>
      <xdr:col>0</xdr:col>
      <xdr:colOff>533400</xdr:colOff>
      <xdr:row>5</xdr:row>
      <xdr:rowOff>0</xdr:rowOff>
    </xdr:to>
    <xdr:sp macro="" textlink="">
      <xdr:nvSpPr>
        <xdr:cNvPr id="4" name="テキスト 8">
          <a:extLst>
            <a:ext uri="{FF2B5EF4-FFF2-40B4-BE49-F238E27FC236}">
              <a16:creationId xmlns:a16="http://schemas.microsoft.com/office/drawing/2014/main" xmlns="" id="{389B04AF-5DDC-462F-8352-6D85F64EAC64}"/>
            </a:ext>
          </a:extLst>
        </xdr:cNvPr>
        <xdr:cNvSpPr txBox="1">
          <a:spLocks noChangeArrowheads="1"/>
        </xdr:cNvSpPr>
      </xdr:nvSpPr>
      <xdr:spPr bwMode="auto">
        <a:xfrm>
          <a:off x="142875" y="1809750"/>
          <a:ext cx="390525" cy="0"/>
        </a:xfrm>
        <a:prstGeom prst="rect">
          <a:avLst/>
        </a:prstGeom>
        <a:solidFill>
          <a:srgbClr val="FFFFFF"/>
        </a:solidFill>
        <a:ln w="1">
          <a:no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000000"/>
              </a:solidFill>
              <a:latin typeface="HG丸ｺﾞｼｯｸM-PRO"/>
              <a:ea typeface="HG丸ｺﾞｼｯｸM-PRO"/>
            </a:rPr>
            <a:t>綾</a:t>
          </a:r>
        </a:p>
        <a:p>
          <a:pPr algn="ctr" rtl="0">
            <a:defRPr sz="1000"/>
          </a:pPr>
          <a:endParaRPr lang="ja-JP" altLang="en-US" sz="1400" b="1" i="0" u="none" strike="noStrike" baseline="0">
            <a:solidFill>
              <a:srgbClr val="000000"/>
            </a:solidFill>
            <a:latin typeface="HG丸ｺﾞｼｯｸM-PRO"/>
            <a:ea typeface="HG丸ｺﾞｼｯｸM-PRO"/>
          </a:endParaRPr>
        </a:p>
        <a:p>
          <a:pPr algn="ctr" rtl="0">
            <a:defRPr sz="1000"/>
          </a:pPr>
          <a:r>
            <a:rPr lang="ja-JP" altLang="en-US" sz="1400" b="1" i="0" u="none" strike="noStrike" baseline="0">
              <a:solidFill>
                <a:srgbClr val="000000"/>
              </a:solidFill>
              <a:latin typeface="HG丸ｺﾞｼｯｸM-PRO"/>
              <a:ea typeface="HG丸ｺﾞｼｯｸM-PRO"/>
            </a:rPr>
            <a:t>歌</a:t>
          </a:r>
        </a:p>
        <a:p>
          <a:pPr algn="ctr" rtl="0">
            <a:defRPr sz="1000"/>
          </a:pPr>
          <a:endParaRPr lang="ja-JP" altLang="en-US" sz="1400" b="1" i="0" u="none" strike="noStrike" baseline="0">
            <a:solidFill>
              <a:srgbClr val="000000"/>
            </a:solidFill>
            <a:latin typeface="HG丸ｺﾞｼｯｸM-PRO"/>
            <a:ea typeface="HG丸ｺﾞｼｯｸM-PRO"/>
          </a:endParaRPr>
        </a:p>
        <a:p>
          <a:pPr algn="ctr" rtl="0">
            <a:defRPr sz="1000"/>
          </a:pPr>
          <a:r>
            <a:rPr lang="ja-JP" altLang="en-US" sz="1400" b="1" i="0" u="none" strike="noStrike" baseline="0">
              <a:solidFill>
                <a:srgbClr val="000000"/>
              </a:solidFill>
              <a:latin typeface="HG丸ｺﾞｼｯｸM-PRO"/>
              <a:ea typeface="HG丸ｺﾞｼｯｸM-PRO"/>
            </a:rPr>
            <a:t>郡</a:t>
          </a:r>
        </a:p>
        <a:p>
          <a:pPr algn="ctr" rtl="0">
            <a:defRPr sz="1000"/>
          </a:pPr>
          <a:endParaRPr lang="ja-JP" altLang="en-US" sz="1400" b="1" i="0" u="none" strike="noStrike" baseline="0">
            <a:solidFill>
              <a:srgbClr val="000000"/>
            </a:solidFill>
            <a:latin typeface="HG丸ｺﾞｼｯｸM-PRO"/>
            <a:ea typeface="HG丸ｺﾞｼｯｸM-PRO"/>
          </a:endParaRPr>
        </a:p>
      </xdr:txBody>
    </xdr:sp>
    <xdr:clientData/>
  </xdr:twoCellAnchor>
  <xdr:twoCellAnchor>
    <xdr:from>
      <xdr:col>0</xdr:col>
      <xdr:colOff>57150</xdr:colOff>
      <xdr:row>5</xdr:row>
      <xdr:rowOff>0</xdr:rowOff>
    </xdr:from>
    <xdr:to>
      <xdr:col>0</xdr:col>
      <xdr:colOff>600075</xdr:colOff>
      <xdr:row>5</xdr:row>
      <xdr:rowOff>0</xdr:rowOff>
    </xdr:to>
    <xdr:sp macro="" textlink="">
      <xdr:nvSpPr>
        <xdr:cNvPr id="5" name="テキスト 29">
          <a:extLst>
            <a:ext uri="{FF2B5EF4-FFF2-40B4-BE49-F238E27FC236}">
              <a16:creationId xmlns:a16="http://schemas.microsoft.com/office/drawing/2014/main" xmlns="" id="{5858AEC8-D476-4640-9652-C0C5B57025B6}"/>
            </a:ext>
          </a:extLst>
        </xdr:cNvPr>
        <xdr:cNvSpPr txBox="1">
          <a:spLocks noChangeArrowheads="1"/>
        </xdr:cNvSpPr>
      </xdr:nvSpPr>
      <xdr:spPr bwMode="auto">
        <a:xfrm>
          <a:off x="57150" y="1809750"/>
          <a:ext cx="542925" cy="0"/>
        </a:xfrm>
        <a:prstGeom prst="rect">
          <a:avLst/>
        </a:prstGeom>
        <a:solidFill>
          <a:srgbClr val="000000"/>
        </a:solid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1" i="0" u="none" strike="noStrike" baseline="0">
              <a:solidFill>
                <a:srgbClr val="FFFFFF"/>
              </a:solidFill>
              <a:latin typeface="ＭＳ ゴシック"/>
              <a:ea typeface="ＭＳ ゴシック"/>
            </a:rPr>
            <a:t>地区</a:t>
          </a:r>
        </a:p>
      </xdr:txBody>
    </xdr:sp>
    <xdr:clientData/>
  </xdr:twoCellAnchor>
  <xdr:twoCellAnchor>
    <xdr:from>
      <xdr:col>0</xdr:col>
      <xdr:colOff>47625</xdr:colOff>
      <xdr:row>5</xdr:row>
      <xdr:rowOff>0</xdr:rowOff>
    </xdr:from>
    <xdr:to>
      <xdr:col>0</xdr:col>
      <xdr:colOff>619125</xdr:colOff>
      <xdr:row>5</xdr:row>
      <xdr:rowOff>0</xdr:rowOff>
    </xdr:to>
    <xdr:sp macro="" textlink="">
      <xdr:nvSpPr>
        <xdr:cNvPr id="6" name="テキスト 30">
          <a:extLst>
            <a:ext uri="{FF2B5EF4-FFF2-40B4-BE49-F238E27FC236}">
              <a16:creationId xmlns:a16="http://schemas.microsoft.com/office/drawing/2014/main" xmlns="" id="{8FC6B75E-94A1-4B28-B2AA-D2E0D3EE66C3}"/>
            </a:ext>
          </a:extLst>
        </xdr:cNvPr>
        <xdr:cNvSpPr txBox="1">
          <a:spLocks noChangeArrowheads="1"/>
        </xdr:cNvSpPr>
      </xdr:nvSpPr>
      <xdr:spPr bwMode="auto">
        <a:xfrm>
          <a:off x="47625" y="1809750"/>
          <a:ext cx="571500" cy="0"/>
        </a:xfrm>
        <a:prstGeom prst="rect">
          <a:avLst/>
        </a:prstGeom>
        <a:solidFill>
          <a:srgbClr val="FFFFFF"/>
        </a:solidFill>
        <a:ln w="1">
          <a:noFill/>
          <a:miter lim="800000"/>
          <a:headEnd/>
          <a:tailEnd/>
        </a:ln>
      </xdr:spPr>
      <xdr:txBody>
        <a:bodyPr vertOverflow="clip" wrap="square" lIns="45720" tIns="18288" rIns="45720" bIns="18288" anchor="ctr" upright="1"/>
        <a:lstStyle/>
        <a:p>
          <a:pPr algn="ctr" rtl="0">
            <a:defRPr sz="1000"/>
          </a:pPr>
          <a:r>
            <a:rPr lang="ja-JP" altLang="en-US" sz="1200" b="1" i="0" u="none" strike="noStrike" baseline="0">
              <a:solidFill>
                <a:srgbClr val="000000"/>
              </a:solidFill>
              <a:latin typeface="HG丸ｺﾞｼｯｸM-PRO"/>
              <a:ea typeface="HG丸ｺﾞｼｯｸM-PRO"/>
            </a:rPr>
            <a:t>香川郡</a:t>
          </a:r>
        </a:p>
        <a:p>
          <a:pPr algn="ctr" rtl="0">
            <a:defRPr sz="1000"/>
          </a:pPr>
          <a:endParaRPr lang="ja-JP" altLang="en-US" sz="1200" b="1" i="0" u="none" strike="noStrike" baseline="0">
            <a:solidFill>
              <a:srgbClr val="000000"/>
            </a:solidFill>
            <a:latin typeface="HG丸ｺﾞｼｯｸM-PRO"/>
            <a:ea typeface="HG丸ｺﾞｼｯｸM-PRO"/>
          </a:endParaRPr>
        </a:p>
      </xdr:txBody>
    </xdr:sp>
    <xdr:clientData/>
  </xdr:twoCellAnchor>
  <xdr:twoCellAnchor>
    <xdr:from>
      <xdr:col>0</xdr:col>
      <xdr:colOff>133350</xdr:colOff>
      <xdr:row>5</xdr:row>
      <xdr:rowOff>0</xdr:rowOff>
    </xdr:from>
    <xdr:to>
      <xdr:col>0</xdr:col>
      <xdr:colOff>533400</xdr:colOff>
      <xdr:row>5</xdr:row>
      <xdr:rowOff>0</xdr:rowOff>
    </xdr:to>
    <xdr:sp macro="" textlink="">
      <xdr:nvSpPr>
        <xdr:cNvPr id="7" name="テキスト 31">
          <a:extLst>
            <a:ext uri="{FF2B5EF4-FFF2-40B4-BE49-F238E27FC236}">
              <a16:creationId xmlns:a16="http://schemas.microsoft.com/office/drawing/2014/main" xmlns="" id="{B017D719-3C72-47A1-BB50-4D2EA0169B01}"/>
            </a:ext>
          </a:extLst>
        </xdr:cNvPr>
        <xdr:cNvSpPr txBox="1">
          <a:spLocks noChangeArrowheads="1"/>
        </xdr:cNvSpPr>
      </xdr:nvSpPr>
      <xdr:spPr bwMode="auto">
        <a:xfrm>
          <a:off x="133350" y="1809750"/>
          <a:ext cx="400050" cy="0"/>
        </a:xfrm>
        <a:prstGeom prst="rect">
          <a:avLst/>
        </a:prstGeom>
        <a:solidFill>
          <a:srgbClr val="FFFFFF"/>
        </a:solidFill>
        <a:ln w="1">
          <a:no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000000"/>
              </a:solidFill>
              <a:latin typeface="HG丸ｺﾞｼｯｸM-PRO"/>
              <a:ea typeface="HG丸ｺﾞｼｯｸM-PRO"/>
            </a:rPr>
            <a:t>坂出市</a:t>
          </a:r>
        </a:p>
        <a:p>
          <a:pPr algn="ctr" rtl="0">
            <a:defRPr sz="1000"/>
          </a:pPr>
          <a:endParaRPr lang="ja-JP" altLang="en-US" sz="1400" b="1" i="0" u="none" strike="noStrike" baseline="0">
            <a:solidFill>
              <a:srgbClr val="000000"/>
            </a:solidFill>
            <a:latin typeface="HG丸ｺﾞｼｯｸM-PRO"/>
            <a:ea typeface="HG丸ｺﾞｼｯｸM-PRO"/>
          </a:endParaRPr>
        </a:p>
      </xdr:txBody>
    </xdr:sp>
    <xdr:clientData/>
  </xdr:twoCellAnchor>
  <xdr:twoCellAnchor>
    <xdr:from>
      <xdr:col>0</xdr:col>
      <xdr:colOff>9525</xdr:colOff>
      <xdr:row>5</xdr:row>
      <xdr:rowOff>0</xdr:rowOff>
    </xdr:from>
    <xdr:to>
      <xdr:col>11</xdr:col>
      <xdr:colOff>571500</xdr:colOff>
      <xdr:row>5</xdr:row>
      <xdr:rowOff>0</xdr:rowOff>
    </xdr:to>
    <xdr:sp macro="" textlink="">
      <xdr:nvSpPr>
        <xdr:cNvPr id="8" name="AutoShape 7">
          <a:extLst>
            <a:ext uri="{FF2B5EF4-FFF2-40B4-BE49-F238E27FC236}">
              <a16:creationId xmlns:a16="http://schemas.microsoft.com/office/drawing/2014/main" xmlns="" id="{A341BB20-30AF-40CC-AFC1-825C9C404775}"/>
            </a:ext>
          </a:extLst>
        </xdr:cNvPr>
        <xdr:cNvSpPr>
          <a:spLocks noChangeArrowheads="1"/>
        </xdr:cNvSpPr>
      </xdr:nvSpPr>
      <xdr:spPr bwMode="auto">
        <a:xfrm>
          <a:off x="9525" y="1809750"/>
          <a:ext cx="7124700" cy="0"/>
        </a:xfrm>
        <a:prstGeom prst="roundRect">
          <a:avLst>
            <a:gd name="adj" fmla="val 8569"/>
          </a:avLst>
        </a:prstGeom>
        <a:noFill/>
        <a:ln w="9525">
          <a:solidFill>
            <a:srgbClr val="000000"/>
          </a:solidFill>
          <a:round/>
          <a:headEnd/>
          <a:tailEnd/>
        </a:ln>
      </xdr:spPr>
    </xdr:sp>
    <xdr:clientData/>
  </xdr:twoCellAnchor>
  <xdr:twoCellAnchor>
    <xdr:from>
      <xdr:col>12</xdr:col>
      <xdr:colOff>9525</xdr:colOff>
      <xdr:row>5</xdr:row>
      <xdr:rowOff>0</xdr:rowOff>
    </xdr:from>
    <xdr:to>
      <xdr:col>16</xdr:col>
      <xdr:colOff>638175</xdr:colOff>
      <xdr:row>5</xdr:row>
      <xdr:rowOff>0</xdr:rowOff>
    </xdr:to>
    <xdr:sp macro="" textlink="">
      <xdr:nvSpPr>
        <xdr:cNvPr id="9" name="AutoShape 8">
          <a:extLst>
            <a:ext uri="{FF2B5EF4-FFF2-40B4-BE49-F238E27FC236}">
              <a16:creationId xmlns:a16="http://schemas.microsoft.com/office/drawing/2014/main" xmlns="" id="{FC7783E2-331F-450F-9F03-84293D03DA6D}"/>
            </a:ext>
          </a:extLst>
        </xdr:cNvPr>
        <xdr:cNvSpPr>
          <a:spLocks noChangeArrowheads="1"/>
        </xdr:cNvSpPr>
      </xdr:nvSpPr>
      <xdr:spPr bwMode="auto">
        <a:xfrm>
          <a:off x="7153275" y="1809750"/>
          <a:ext cx="3009900" cy="0"/>
        </a:xfrm>
        <a:prstGeom prst="roundRect">
          <a:avLst>
            <a:gd name="adj" fmla="val 8569"/>
          </a:avLst>
        </a:prstGeom>
        <a:noFill/>
        <a:ln w="9525">
          <a:solidFill>
            <a:srgbClr val="000000"/>
          </a:solidFill>
          <a:round/>
          <a:headEnd/>
          <a:tailEnd/>
        </a:ln>
      </xdr:spPr>
    </xdr:sp>
    <xdr:clientData/>
  </xdr:twoCellAnchor>
  <xdr:twoCellAnchor>
    <xdr:from>
      <xdr:col>17</xdr:col>
      <xdr:colOff>9525</xdr:colOff>
      <xdr:row>5</xdr:row>
      <xdr:rowOff>0</xdr:rowOff>
    </xdr:from>
    <xdr:to>
      <xdr:col>18</xdr:col>
      <xdr:colOff>571500</xdr:colOff>
      <xdr:row>5</xdr:row>
      <xdr:rowOff>0</xdr:rowOff>
    </xdr:to>
    <xdr:sp macro="" textlink="">
      <xdr:nvSpPr>
        <xdr:cNvPr id="10" name="AutoShape 9">
          <a:extLst>
            <a:ext uri="{FF2B5EF4-FFF2-40B4-BE49-F238E27FC236}">
              <a16:creationId xmlns:a16="http://schemas.microsoft.com/office/drawing/2014/main" xmlns="" id="{E0F9CB82-7D43-4062-B238-1B48FF34D137}"/>
            </a:ext>
          </a:extLst>
        </xdr:cNvPr>
        <xdr:cNvSpPr>
          <a:spLocks noChangeArrowheads="1"/>
        </xdr:cNvSpPr>
      </xdr:nvSpPr>
      <xdr:spPr bwMode="auto">
        <a:xfrm>
          <a:off x="10172700" y="1809750"/>
          <a:ext cx="1143000" cy="0"/>
        </a:xfrm>
        <a:prstGeom prst="roundRect">
          <a:avLst>
            <a:gd name="adj" fmla="val 8569"/>
          </a:avLst>
        </a:prstGeom>
        <a:noFill/>
        <a:ln w="9525">
          <a:solidFill>
            <a:srgbClr val="000000"/>
          </a:solidFill>
          <a:round/>
          <a:headEnd/>
          <a:tailEnd/>
        </a:ln>
      </xdr:spPr>
    </xdr:sp>
    <xdr:clientData/>
  </xdr:twoCellAnchor>
  <xdr:twoCellAnchor>
    <xdr:from>
      <xdr:col>20</xdr:col>
      <xdr:colOff>9525</xdr:colOff>
      <xdr:row>5</xdr:row>
      <xdr:rowOff>0</xdr:rowOff>
    </xdr:from>
    <xdr:to>
      <xdr:col>23</xdr:col>
      <xdr:colOff>0</xdr:colOff>
      <xdr:row>5</xdr:row>
      <xdr:rowOff>0</xdr:rowOff>
    </xdr:to>
    <xdr:sp macro="" textlink="">
      <xdr:nvSpPr>
        <xdr:cNvPr id="11" name="AutoShape 10">
          <a:extLst>
            <a:ext uri="{FF2B5EF4-FFF2-40B4-BE49-F238E27FC236}">
              <a16:creationId xmlns:a16="http://schemas.microsoft.com/office/drawing/2014/main" xmlns="" id="{3A820B37-0419-4ADD-87EC-BDCBA85338C4}"/>
            </a:ext>
          </a:extLst>
        </xdr:cNvPr>
        <xdr:cNvSpPr>
          <a:spLocks noChangeArrowheads="1"/>
        </xdr:cNvSpPr>
      </xdr:nvSpPr>
      <xdr:spPr bwMode="auto">
        <a:xfrm>
          <a:off x="11915775" y="1809750"/>
          <a:ext cx="1790700" cy="0"/>
        </a:xfrm>
        <a:prstGeom prst="roundRect">
          <a:avLst>
            <a:gd name="adj" fmla="val 8569"/>
          </a:avLst>
        </a:prstGeom>
        <a:noFill/>
        <a:ln w="9525">
          <a:solidFill>
            <a:srgbClr val="000000"/>
          </a:solidFill>
          <a:round/>
          <a:headEnd/>
          <a:tailEnd/>
        </a:ln>
      </xdr:spPr>
    </xdr:sp>
    <xdr:clientData/>
  </xdr:twoCellAnchor>
  <xdr:twoCellAnchor>
    <xdr:from>
      <xdr:col>24</xdr:col>
      <xdr:colOff>0</xdr:colOff>
      <xdr:row>5</xdr:row>
      <xdr:rowOff>0</xdr:rowOff>
    </xdr:from>
    <xdr:to>
      <xdr:col>27</xdr:col>
      <xdr:colOff>0</xdr:colOff>
      <xdr:row>5</xdr:row>
      <xdr:rowOff>0</xdr:rowOff>
    </xdr:to>
    <xdr:sp macro="" textlink="">
      <xdr:nvSpPr>
        <xdr:cNvPr id="12" name="AutoShape 11">
          <a:extLst>
            <a:ext uri="{FF2B5EF4-FFF2-40B4-BE49-F238E27FC236}">
              <a16:creationId xmlns:a16="http://schemas.microsoft.com/office/drawing/2014/main" xmlns="" id="{F7DC8CC7-9A15-47E8-89A9-A54F837A3CC2}"/>
            </a:ext>
          </a:extLst>
        </xdr:cNvPr>
        <xdr:cNvSpPr>
          <a:spLocks noChangeArrowheads="1"/>
        </xdr:cNvSpPr>
      </xdr:nvSpPr>
      <xdr:spPr bwMode="auto">
        <a:xfrm>
          <a:off x="14287500" y="1809750"/>
          <a:ext cx="1800225" cy="0"/>
        </a:xfrm>
        <a:prstGeom prst="roundRect">
          <a:avLst>
            <a:gd name="adj" fmla="val 8569"/>
          </a:avLst>
        </a:prstGeom>
        <a:noFill/>
        <a:ln w="9525">
          <a:solidFill>
            <a:srgbClr val="000000"/>
          </a:solidFill>
          <a:round/>
          <a:headEnd/>
          <a:tailEnd/>
        </a:ln>
      </xdr:spPr>
    </xdr:sp>
    <xdr:clientData/>
  </xdr:twoCellAnchor>
  <xdr:twoCellAnchor>
    <xdr:from>
      <xdr:col>21</xdr:col>
      <xdr:colOff>295275</xdr:colOff>
      <xdr:row>5</xdr:row>
      <xdr:rowOff>0</xdr:rowOff>
    </xdr:from>
    <xdr:to>
      <xdr:col>21</xdr:col>
      <xdr:colOff>533400</xdr:colOff>
      <xdr:row>5</xdr:row>
      <xdr:rowOff>0</xdr:rowOff>
    </xdr:to>
    <xdr:sp macro="" textlink="">
      <xdr:nvSpPr>
        <xdr:cNvPr id="13" name="Text Box 12">
          <a:extLst>
            <a:ext uri="{FF2B5EF4-FFF2-40B4-BE49-F238E27FC236}">
              <a16:creationId xmlns:a16="http://schemas.microsoft.com/office/drawing/2014/main" xmlns="" id="{FFB76927-099F-4C08-A34A-D89B0E457DC3}"/>
            </a:ext>
          </a:extLst>
        </xdr:cNvPr>
        <xdr:cNvSpPr txBox="1">
          <a:spLocks noChangeArrowheads="1"/>
        </xdr:cNvSpPr>
      </xdr:nvSpPr>
      <xdr:spPr bwMode="auto">
        <a:xfrm>
          <a:off x="12839700" y="1809750"/>
          <a:ext cx="238125" cy="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24</xdr:col>
      <xdr:colOff>0</xdr:colOff>
      <xdr:row>5</xdr:row>
      <xdr:rowOff>0</xdr:rowOff>
    </xdr:from>
    <xdr:to>
      <xdr:col>26</xdr:col>
      <xdr:colOff>533400</xdr:colOff>
      <xdr:row>5</xdr:row>
      <xdr:rowOff>0</xdr:rowOff>
    </xdr:to>
    <xdr:sp macro="" textlink="">
      <xdr:nvSpPr>
        <xdr:cNvPr id="14" name="Text Box 14">
          <a:extLst>
            <a:ext uri="{FF2B5EF4-FFF2-40B4-BE49-F238E27FC236}">
              <a16:creationId xmlns:a16="http://schemas.microsoft.com/office/drawing/2014/main" xmlns="" id="{D234D658-19ED-4E16-B96B-1CE988C5789F}"/>
            </a:ext>
          </a:extLst>
        </xdr:cNvPr>
        <xdr:cNvSpPr txBox="1">
          <a:spLocks noChangeArrowheads="1"/>
        </xdr:cNvSpPr>
      </xdr:nvSpPr>
      <xdr:spPr bwMode="auto">
        <a:xfrm>
          <a:off x="14287500" y="1809750"/>
          <a:ext cx="1752600" cy="0"/>
        </a:xfrm>
        <a:prstGeom prst="rect">
          <a:avLst/>
        </a:prstGeom>
        <a:solidFill>
          <a:srgbClr val="FFFFFF"/>
        </a:solidFill>
        <a:ln w="9525">
          <a:no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000000"/>
              </a:solidFill>
              <a:latin typeface="HG丸ｺﾞｼｯｸM-PRO"/>
              <a:ea typeface="HG丸ｺﾞｼｯｸM-PRO"/>
            </a:rPr>
            <a:t>平成    年     月     日（    曜）</a:t>
          </a:r>
        </a:p>
      </xdr:txBody>
    </xdr:sp>
    <xdr:clientData/>
  </xdr:twoCellAnchor>
  <xdr:twoCellAnchor>
    <xdr:from>
      <xdr:col>3</xdr:col>
      <xdr:colOff>19050</xdr:colOff>
      <xdr:row>15</xdr:row>
      <xdr:rowOff>85725</xdr:rowOff>
    </xdr:from>
    <xdr:to>
      <xdr:col>3</xdr:col>
      <xdr:colOff>104775</xdr:colOff>
      <xdr:row>18</xdr:row>
      <xdr:rowOff>104775</xdr:rowOff>
    </xdr:to>
    <xdr:sp macro="" textlink="">
      <xdr:nvSpPr>
        <xdr:cNvPr id="15" name="AutoShape 72">
          <a:extLst>
            <a:ext uri="{FF2B5EF4-FFF2-40B4-BE49-F238E27FC236}">
              <a16:creationId xmlns:a16="http://schemas.microsoft.com/office/drawing/2014/main" xmlns="" id="{E8A5B1BE-EA96-438D-B8F4-6C53F5A8EC3E}"/>
            </a:ext>
          </a:extLst>
        </xdr:cNvPr>
        <xdr:cNvSpPr>
          <a:spLocks/>
        </xdr:cNvSpPr>
      </xdr:nvSpPr>
      <xdr:spPr bwMode="auto">
        <a:xfrm>
          <a:off x="1876425" y="3638550"/>
          <a:ext cx="85725" cy="533400"/>
        </a:xfrm>
        <a:prstGeom prst="rightBrace">
          <a:avLst>
            <a:gd name="adj1" fmla="val 0"/>
            <a:gd name="adj2" fmla="val 33931"/>
          </a:avLst>
        </a:prstGeom>
        <a:noFill/>
        <a:ln w="9525">
          <a:solidFill>
            <a:srgbClr val="000000"/>
          </a:solidFill>
          <a:round/>
          <a:headEnd/>
          <a:tailEnd/>
        </a:ln>
      </xdr:spPr>
    </xdr:sp>
    <xdr:clientData/>
  </xdr:twoCellAnchor>
  <xdr:twoCellAnchor>
    <xdr:from>
      <xdr:col>28</xdr:col>
      <xdr:colOff>47625</xdr:colOff>
      <xdr:row>23</xdr:row>
      <xdr:rowOff>9525</xdr:rowOff>
    </xdr:from>
    <xdr:to>
      <xdr:col>29</xdr:col>
      <xdr:colOff>304800</xdr:colOff>
      <xdr:row>30</xdr:row>
      <xdr:rowOff>57150</xdr:rowOff>
    </xdr:to>
    <xdr:sp macro="" textlink="">
      <xdr:nvSpPr>
        <xdr:cNvPr id="16" name="Oval 74">
          <a:extLst>
            <a:ext uri="{FF2B5EF4-FFF2-40B4-BE49-F238E27FC236}">
              <a16:creationId xmlns:a16="http://schemas.microsoft.com/office/drawing/2014/main" xmlns="" id="{1928886E-2785-4A99-B03A-B454D2DB4A91}"/>
            </a:ext>
          </a:extLst>
        </xdr:cNvPr>
        <xdr:cNvSpPr>
          <a:spLocks noChangeArrowheads="1"/>
        </xdr:cNvSpPr>
      </xdr:nvSpPr>
      <xdr:spPr bwMode="auto">
        <a:xfrm>
          <a:off x="16716375" y="4933950"/>
          <a:ext cx="638175" cy="1247775"/>
        </a:xfrm>
        <a:prstGeom prst="ellipse">
          <a:avLst/>
        </a:prstGeom>
        <a:solidFill>
          <a:srgbClr val="000000"/>
        </a:solidFill>
        <a:ln w="9525">
          <a:solidFill>
            <a:srgbClr val="000000"/>
          </a:solidFill>
          <a:round/>
          <a:headEnd/>
          <a:tailEnd/>
        </a:ln>
      </xdr:spPr>
    </xdr:sp>
    <xdr:clientData/>
  </xdr:twoCellAnchor>
  <xdr:twoCellAnchor>
    <xdr:from>
      <xdr:col>28</xdr:col>
      <xdr:colOff>76200</xdr:colOff>
      <xdr:row>24</xdr:row>
      <xdr:rowOff>95250</xdr:rowOff>
    </xdr:from>
    <xdr:to>
      <xdr:col>28</xdr:col>
      <xdr:colOff>314325</xdr:colOff>
      <xdr:row>29</xdr:row>
      <xdr:rowOff>0</xdr:rowOff>
    </xdr:to>
    <xdr:sp macro="" textlink="">
      <xdr:nvSpPr>
        <xdr:cNvPr id="17" name="Text Box 77">
          <a:extLst>
            <a:ext uri="{FF2B5EF4-FFF2-40B4-BE49-F238E27FC236}">
              <a16:creationId xmlns:a16="http://schemas.microsoft.com/office/drawing/2014/main" xmlns="" id="{8A5031C1-8DEA-4084-9935-266F52B2AED3}"/>
            </a:ext>
          </a:extLst>
        </xdr:cNvPr>
        <xdr:cNvSpPr txBox="1">
          <a:spLocks noChangeArrowheads="1"/>
        </xdr:cNvSpPr>
      </xdr:nvSpPr>
      <xdr:spPr bwMode="auto">
        <a:xfrm>
          <a:off x="16744950" y="5191125"/>
          <a:ext cx="238125" cy="762000"/>
        </a:xfrm>
        <a:prstGeom prst="rect">
          <a:avLst/>
        </a:prstGeom>
        <a:noFill/>
        <a:ln w="9525">
          <a:noFill/>
          <a:miter lim="800000"/>
          <a:headEnd/>
          <a:tailEnd/>
        </a:ln>
      </xdr:spPr>
      <xdr:txBody>
        <a:bodyPr vertOverflow="clip" vert="wordArtVertRtl" wrap="square" lIns="45720" tIns="0" rIns="0" bIns="0" anchor="b" upright="1"/>
        <a:lstStyle/>
        <a:p>
          <a:pPr algn="l" rtl="0">
            <a:defRPr sz="1000"/>
          </a:pPr>
          <a:r>
            <a:rPr lang="ja-JP" altLang="en-US" sz="1400" b="1" i="0" u="none" strike="noStrike" baseline="0">
              <a:solidFill>
                <a:srgbClr val="FFFFFF"/>
              </a:solidFill>
              <a:latin typeface="HG丸ｺﾞｼｯｸM-PRO"/>
              <a:ea typeface="HG丸ｺﾞｼｯｸM-PRO"/>
            </a:rPr>
            <a:t>徳島４</a:t>
          </a:r>
        </a:p>
      </xdr:txBody>
    </xdr:sp>
    <xdr:clientData/>
  </xdr:twoCellAnchor>
  <xdr:twoCellAnchor>
    <xdr:from>
      <xdr:col>3</xdr:col>
      <xdr:colOff>28575</xdr:colOff>
      <xdr:row>10</xdr:row>
      <xdr:rowOff>28575</xdr:rowOff>
    </xdr:from>
    <xdr:to>
      <xdr:col>3</xdr:col>
      <xdr:colOff>180975</xdr:colOff>
      <xdr:row>10</xdr:row>
      <xdr:rowOff>161925</xdr:rowOff>
    </xdr:to>
    <xdr:sp macro="" textlink="">
      <xdr:nvSpPr>
        <xdr:cNvPr id="18" name="Text Box 78">
          <a:extLst>
            <a:ext uri="{FF2B5EF4-FFF2-40B4-BE49-F238E27FC236}">
              <a16:creationId xmlns:a16="http://schemas.microsoft.com/office/drawing/2014/main" xmlns="" id="{1AB8AA99-0AED-4FD8-AE3F-C5E4508B304A}"/>
            </a:ext>
          </a:extLst>
        </xdr:cNvPr>
        <xdr:cNvSpPr txBox="1">
          <a:spLocks noChangeArrowheads="1"/>
        </xdr:cNvSpPr>
      </xdr:nvSpPr>
      <xdr:spPr bwMode="auto">
        <a:xfrm>
          <a:off x="1885950" y="27241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19" name="Text Box 79">
          <a:extLst>
            <a:ext uri="{FF2B5EF4-FFF2-40B4-BE49-F238E27FC236}">
              <a16:creationId xmlns:a16="http://schemas.microsoft.com/office/drawing/2014/main" xmlns="" id="{7977E62B-5F4D-465B-ACDE-88A0EAFABEA8}"/>
            </a:ext>
          </a:extLst>
        </xdr:cNvPr>
        <xdr:cNvSpPr txBox="1">
          <a:spLocks noChangeArrowheads="1"/>
        </xdr:cNvSpPr>
      </xdr:nvSpPr>
      <xdr:spPr bwMode="auto">
        <a:xfrm>
          <a:off x="1885950" y="28956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20" name="Text Box 81">
          <a:extLst>
            <a:ext uri="{FF2B5EF4-FFF2-40B4-BE49-F238E27FC236}">
              <a16:creationId xmlns:a16="http://schemas.microsoft.com/office/drawing/2014/main" xmlns="" id="{2B032004-255E-4B91-BCC5-187C2739F7B8}"/>
            </a:ext>
          </a:extLst>
        </xdr:cNvPr>
        <xdr:cNvSpPr txBox="1">
          <a:spLocks noChangeArrowheads="1"/>
        </xdr:cNvSpPr>
      </xdr:nvSpPr>
      <xdr:spPr bwMode="auto">
        <a:xfrm>
          <a:off x="1885950" y="32385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22</xdr:row>
      <xdr:rowOff>28575</xdr:rowOff>
    </xdr:from>
    <xdr:to>
      <xdr:col>3</xdr:col>
      <xdr:colOff>180975</xdr:colOff>
      <xdr:row>22</xdr:row>
      <xdr:rowOff>161925</xdr:rowOff>
    </xdr:to>
    <xdr:sp macro="" textlink="">
      <xdr:nvSpPr>
        <xdr:cNvPr id="21" name="Text Box 85">
          <a:extLst>
            <a:ext uri="{FF2B5EF4-FFF2-40B4-BE49-F238E27FC236}">
              <a16:creationId xmlns:a16="http://schemas.microsoft.com/office/drawing/2014/main" xmlns="" id="{611A06B9-FC13-4EB3-98C3-068FD8A58C62}"/>
            </a:ext>
          </a:extLst>
        </xdr:cNvPr>
        <xdr:cNvSpPr txBox="1">
          <a:spLocks noChangeArrowheads="1"/>
        </xdr:cNvSpPr>
      </xdr:nvSpPr>
      <xdr:spPr bwMode="auto">
        <a:xfrm>
          <a:off x="1885950" y="47815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23</xdr:row>
      <xdr:rowOff>28575</xdr:rowOff>
    </xdr:from>
    <xdr:to>
      <xdr:col>3</xdr:col>
      <xdr:colOff>180975</xdr:colOff>
      <xdr:row>23</xdr:row>
      <xdr:rowOff>161925</xdr:rowOff>
    </xdr:to>
    <xdr:sp macro="" textlink="">
      <xdr:nvSpPr>
        <xdr:cNvPr id="22" name="Text Box 86">
          <a:extLst>
            <a:ext uri="{FF2B5EF4-FFF2-40B4-BE49-F238E27FC236}">
              <a16:creationId xmlns:a16="http://schemas.microsoft.com/office/drawing/2014/main" xmlns="" id="{0411D134-5FDD-41D7-98C2-0D6C9B818BC0}"/>
            </a:ext>
          </a:extLst>
        </xdr:cNvPr>
        <xdr:cNvSpPr txBox="1">
          <a:spLocks noChangeArrowheads="1"/>
        </xdr:cNvSpPr>
      </xdr:nvSpPr>
      <xdr:spPr bwMode="auto">
        <a:xfrm>
          <a:off x="1885950" y="49530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19050</xdr:colOff>
      <xdr:row>15</xdr:row>
      <xdr:rowOff>85725</xdr:rowOff>
    </xdr:from>
    <xdr:to>
      <xdr:col>3</xdr:col>
      <xdr:colOff>104775</xdr:colOff>
      <xdr:row>18</xdr:row>
      <xdr:rowOff>104775</xdr:rowOff>
    </xdr:to>
    <xdr:sp macro="" textlink="">
      <xdr:nvSpPr>
        <xdr:cNvPr id="23" name="AutoShape 93">
          <a:extLst>
            <a:ext uri="{FF2B5EF4-FFF2-40B4-BE49-F238E27FC236}">
              <a16:creationId xmlns:a16="http://schemas.microsoft.com/office/drawing/2014/main" xmlns="" id="{88A18D21-1A0D-44CD-AD12-85DEEBF2B97C}"/>
            </a:ext>
          </a:extLst>
        </xdr:cNvPr>
        <xdr:cNvSpPr>
          <a:spLocks/>
        </xdr:cNvSpPr>
      </xdr:nvSpPr>
      <xdr:spPr bwMode="auto">
        <a:xfrm>
          <a:off x="1876425" y="3638550"/>
          <a:ext cx="85725" cy="533400"/>
        </a:xfrm>
        <a:prstGeom prst="rightBrace">
          <a:avLst>
            <a:gd name="adj1" fmla="val 0"/>
            <a:gd name="adj2" fmla="val 33931"/>
          </a:avLst>
        </a:prstGeom>
        <a:noFill/>
        <a:ln w="9525">
          <a:solidFill>
            <a:srgbClr val="000000"/>
          </a:solidFill>
          <a:round/>
          <a:headEnd/>
          <a:tailEnd/>
        </a:ln>
      </xdr:spPr>
    </xdr:sp>
    <xdr:clientData/>
  </xdr:twoCellAnchor>
  <xdr:twoCellAnchor>
    <xdr:from>
      <xdr:col>3</xdr:col>
      <xdr:colOff>28575</xdr:colOff>
      <xdr:row>10</xdr:row>
      <xdr:rowOff>28575</xdr:rowOff>
    </xdr:from>
    <xdr:to>
      <xdr:col>3</xdr:col>
      <xdr:colOff>180975</xdr:colOff>
      <xdr:row>10</xdr:row>
      <xdr:rowOff>161925</xdr:rowOff>
    </xdr:to>
    <xdr:sp macro="" textlink="">
      <xdr:nvSpPr>
        <xdr:cNvPr id="24" name="Text Box 94">
          <a:extLst>
            <a:ext uri="{FF2B5EF4-FFF2-40B4-BE49-F238E27FC236}">
              <a16:creationId xmlns:a16="http://schemas.microsoft.com/office/drawing/2014/main" xmlns="" id="{B0CF70BA-678D-485C-BBE8-C6744F670FDF}"/>
            </a:ext>
          </a:extLst>
        </xdr:cNvPr>
        <xdr:cNvSpPr txBox="1">
          <a:spLocks noChangeArrowheads="1"/>
        </xdr:cNvSpPr>
      </xdr:nvSpPr>
      <xdr:spPr bwMode="auto">
        <a:xfrm>
          <a:off x="1885950" y="27241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25" name="Text Box 95">
          <a:extLst>
            <a:ext uri="{FF2B5EF4-FFF2-40B4-BE49-F238E27FC236}">
              <a16:creationId xmlns:a16="http://schemas.microsoft.com/office/drawing/2014/main" xmlns="" id="{DD2639EE-810E-4109-BC8F-CEBA5955EC89}"/>
            </a:ext>
          </a:extLst>
        </xdr:cNvPr>
        <xdr:cNvSpPr txBox="1">
          <a:spLocks noChangeArrowheads="1"/>
        </xdr:cNvSpPr>
      </xdr:nvSpPr>
      <xdr:spPr bwMode="auto">
        <a:xfrm>
          <a:off x="1885950" y="28956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26" name="Text Box 97">
          <a:extLst>
            <a:ext uri="{FF2B5EF4-FFF2-40B4-BE49-F238E27FC236}">
              <a16:creationId xmlns:a16="http://schemas.microsoft.com/office/drawing/2014/main" xmlns="" id="{7082165C-3E71-4F3F-B939-D126228535CD}"/>
            </a:ext>
          </a:extLst>
        </xdr:cNvPr>
        <xdr:cNvSpPr txBox="1">
          <a:spLocks noChangeArrowheads="1"/>
        </xdr:cNvSpPr>
      </xdr:nvSpPr>
      <xdr:spPr bwMode="auto">
        <a:xfrm>
          <a:off x="1885950" y="32385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98612</xdr:colOff>
      <xdr:row>16</xdr:row>
      <xdr:rowOff>6164</xdr:rowOff>
    </xdr:from>
    <xdr:to>
      <xdr:col>3</xdr:col>
      <xdr:colOff>251012</xdr:colOff>
      <xdr:row>16</xdr:row>
      <xdr:rowOff>139514</xdr:rowOff>
    </xdr:to>
    <xdr:sp macro="" textlink="">
      <xdr:nvSpPr>
        <xdr:cNvPr id="27" name="Text Box 98">
          <a:extLst>
            <a:ext uri="{FF2B5EF4-FFF2-40B4-BE49-F238E27FC236}">
              <a16:creationId xmlns:a16="http://schemas.microsoft.com/office/drawing/2014/main" xmlns="" id="{DA640AFB-9782-4B13-87A3-ED1A8C99B96B}"/>
            </a:ext>
          </a:extLst>
        </xdr:cNvPr>
        <xdr:cNvSpPr txBox="1">
          <a:spLocks noChangeArrowheads="1"/>
        </xdr:cNvSpPr>
      </xdr:nvSpPr>
      <xdr:spPr bwMode="auto">
        <a:xfrm>
          <a:off x="1955987" y="3730439"/>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9</xdr:row>
      <xdr:rowOff>28575</xdr:rowOff>
    </xdr:from>
    <xdr:to>
      <xdr:col>3</xdr:col>
      <xdr:colOff>180975</xdr:colOff>
      <xdr:row>9</xdr:row>
      <xdr:rowOff>161925</xdr:rowOff>
    </xdr:to>
    <xdr:sp macro="" textlink="">
      <xdr:nvSpPr>
        <xdr:cNvPr id="28" name="Text Box 101">
          <a:extLst>
            <a:ext uri="{FF2B5EF4-FFF2-40B4-BE49-F238E27FC236}">
              <a16:creationId xmlns:a16="http://schemas.microsoft.com/office/drawing/2014/main" xmlns="" id="{1659985C-091D-4DC2-84EB-28EC2E6CA838}"/>
            </a:ext>
          </a:extLst>
        </xdr:cNvPr>
        <xdr:cNvSpPr txBox="1">
          <a:spLocks noChangeArrowheads="1"/>
        </xdr:cNvSpPr>
      </xdr:nvSpPr>
      <xdr:spPr bwMode="auto">
        <a:xfrm>
          <a:off x="1885950" y="25527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22</xdr:row>
      <xdr:rowOff>28575</xdr:rowOff>
    </xdr:from>
    <xdr:to>
      <xdr:col>3</xdr:col>
      <xdr:colOff>180975</xdr:colOff>
      <xdr:row>22</xdr:row>
      <xdr:rowOff>161925</xdr:rowOff>
    </xdr:to>
    <xdr:sp macro="" textlink="">
      <xdr:nvSpPr>
        <xdr:cNvPr id="29" name="Text Box 103">
          <a:extLst>
            <a:ext uri="{FF2B5EF4-FFF2-40B4-BE49-F238E27FC236}">
              <a16:creationId xmlns:a16="http://schemas.microsoft.com/office/drawing/2014/main" xmlns="" id="{20BAEE70-501E-4194-B0C5-084D17B28E6E}"/>
            </a:ext>
          </a:extLst>
        </xdr:cNvPr>
        <xdr:cNvSpPr txBox="1">
          <a:spLocks noChangeArrowheads="1"/>
        </xdr:cNvSpPr>
      </xdr:nvSpPr>
      <xdr:spPr bwMode="auto">
        <a:xfrm>
          <a:off x="1885950" y="47815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23</xdr:row>
      <xdr:rowOff>28575</xdr:rowOff>
    </xdr:from>
    <xdr:to>
      <xdr:col>3</xdr:col>
      <xdr:colOff>180975</xdr:colOff>
      <xdr:row>23</xdr:row>
      <xdr:rowOff>161925</xdr:rowOff>
    </xdr:to>
    <xdr:sp macro="" textlink="">
      <xdr:nvSpPr>
        <xdr:cNvPr id="30" name="Text Box 104">
          <a:extLst>
            <a:ext uri="{FF2B5EF4-FFF2-40B4-BE49-F238E27FC236}">
              <a16:creationId xmlns:a16="http://schemas.microsoft.com/office/drawing/2014/main" xmlns="" id="{C00C3CF3-CA1E-4A88-8A6C-D3A85C614F31}"/>
            </a:ext>
          </a:extLst>
        </xdr:cNvPr>
        <xdr:cNvSpPr txBox="1">
          <a:spLocks noChangeArrowheads="1"/>
        </xdr:cNvSpPr>
      </xdr:nvSpPr>
      <xdr:spPr bwMode="auto">
        <a:xfrm>
          <a:off x="1885950" y="49530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25</xdr:row>
      <xdr:rowOff>28575</xdr:rowOff>
    </xdr:from>
    <xdr:to>
      <xdr:col>3</xdr:col>
      <xdr:colOff>180975</xdr:colOff>
      <xdr:row>25</xdr:row>
      <xdr:rowOff>161925</xdr:rowOff>
    </xdr:to>
    <xdr:sp macro="" textlink="">
      <xdr:nvSpPr>
        <xdr:cNvPr id="31" name="Text Box 112">
          <a:extLst>
            <a:ext uri="{FF2B5EF4-FFF2-40B4-BE49-F238E27FC236}">
              <a16:creationId xmlns:a16="http://schemas.microsoft.com/office/drawing/2014/main" xmlns="" id="{123DF0CB-E0EE-4826-BA23-D385575A88ED}"/>
            </a:ext>
          </a:extLst>
        </xdr:cNvPr>
        <xdr:cNvSpPr txBox="1">
          <a:spLocks noChangeArrowheads="1"/>
        </xdr:cNvSpPr>
      </xdr:nvSpPr>
      <xdr:spPr bwMode="auto">
        <a:xfrm>
          <a:off x="1885950" y="52959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editAs="oneCell">
    <xdr:from>
      <xdr:col>0</xdr:col>
      <xdr:colOff>33617</xdr:colOff>
      <xdr:row>0</xdr:row>
      <xdr:rowOff>44824</xdr:rowOff>
    </xdr:from>
    <xdr:to>
      <xdr:col>22</xdr:col>
      <xdr:colOff>429135</xdr:colOff>
      <xdr:row>0</xdr:row>
      <xdr:rowOff>896472</xdr:rowOff>
    </xdr:to>
    <xdr:pic>
      <xdr:nvPicPr>
        <xdr:cNvPr id="32" name="図 31">
          <a:extLst>
            <a:ext uri="{FF2B5EF4-FFF2-40B4-BE49-F238E27FC236}">
              <a16:creationId xmlns:a16="http://schemas.microsoft.com/office/drawing/2014/main" xmlns="" id="{9070416F-1B31-4E8D-8902-1C103D10841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617" y="44824"/>
          <a:ext cx="13520968" cy="851648"/>
        </a:xfrm>
        <a:prstGeom prst="rect">
          <a:avLst/>
        </a:prstGeom>
      </xdr:spPr>
    </xdr:pic>
    <xdr:clientData/>
  </xdr:twoCellAnchor>
  <xdr:twoCellAnchor>
    <xdr:from>
      <xdr:col>3</xdr:col>
      <xdr:colOff>28575</xdr:colOff>
      <xdr:row>11</xdr:row>
      <xdr:rowOff>28575</xdr:rowOff>
    </xdr:from>
    <xdr:to>
      <xdr:col>3</xdr:col>
      <xdr:colOff>180975</xdr:colOff>
      <xdr:row>11</xdr:row>
      <xdr:rowOff>161925</xdr:rowOff>
    </xdr:to>
    <xdr:sp macro="" textlink="">
      <xdr:nvSpPr>
        <xdr:cNvPr id="33" name="Text Box 79">
          <a:extLst>
            <a:ext uri="{FF2B5EF4-FFF2-40B4-BE49-F238E27FC236}">
              <a16:creationId xmlns:a16="http://schemas.microsoft.com/office/drawing/2014/main" xmlns="" id="{0C56E51D-9898-42E1-825C-11BFF13989D6}"/>
            </a:ext>
          </a:extLst>
        </xdr:cNvPr>
        <xdr:cNvSpPr txBox="1">
          <a:spLocks noChangeArrowheads="1"/>
        </xdr:cNvSpPr>
      </xdr:nvSpPr>
      <xdr:spPr bwMode="auto">
        <a:xfrm>
          <a:off x="1885950" y="28956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34" name="Text Box 95">
          <a:extLst>
            <a:ext uri="{FF2B5EF4-FFF2-40B4-BE49-F238E27FC236}">
              <a16:creationId xmlns:a16="http://schemas.microsoft.com/office/drawing/2014/main" xmlns="" id="{22350C03-3AA1-424E-8827-F7B003F0A0A3}"/>
            </a:ext>
          </a:extLst>
        </xdr:cNvPr>
        <xdr:cNvSpPr txBox="1">
          <a:spLocks noChangeArrowheads="1"/>
        </xdr:cNvSpPr>
      </xdr:nvSpPr>
      <xdr:spPr bwMode="auto">
        <a:xfrm>
          <a:off x="1885950" y="28956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19050</xdr:colOff>
      <xdr:row>15</xdr:row>
      <xdr:rowOff>85725</xdr:rowOff>
    </xdr:from>
    <xdr:to>
      <xdr:col>3</xdr:col>
      <xdr:colOff>104775</xdr:colOff>
      <xdr:row>18</xdr:row>
      <xdr:rowOff>104775</xdr:rowOff>
    </xdr:to>
    <xdr:sp macro="" textlink="">
      <xdr:nvSpPr>
        <xdr:cNvPr id="35" name="AutoShape 72">
          <a:extLst>
            <a:ext uri="{FF2B5EF4-FFF2-40B4-BE49-F238E27FC236}">
              <a16:creationId xmlns:a16="http://schemas.microsoft.com/office/drawing/2014/main" xmlns="" id="{BBC61BFD-1790-4DB8-8D95-998ED4891A5E}"/>
            </a:ext>
          </a:extLst>
        </xdr:cNvPr>
        <xdr:cNvSpPr>
          <a:spLocks/>
        </xdr:cNvSpPr>
      </xdr:nvSpPr>
      <xdr:spPr bwMode="auto">
        <a:xfrm>
          <a:off x="1876425" y="3638550"/>
          <a:ext cx="85725" cy="533400"/>
        </a:xfrm>
        <a:prstGeom prst="rightBrace">
          <a:avLst>
            <a:gd name="adj1" fmla="val 0"/>
            <a:gd name="adj2" fmla="val 33931"/>
          </a:avLst>
        </a:prstGeom>
        <a:noFill/>
        <a:ln w="9525">
          <a:solidFill>
            <a:srgbClr val="000000"/>
          </a:solidFill>
          <a:round/>
          <a:headEnd/>
          <a:tailEnd/>
        </a:ln>
      </xdr:spPr>
    </xdr:sp>
    <xdr:clientData/>
  </xdr:twoCellAnchor>
  <xdr:twoCellAnchor>
    <xdr:from>
      <xdr:col>3</xdr:col>
      <xdr:colOff>28575</xdr:colOff>
      <xdr:row>10</xdr:row>
      <xdr:rowOff>28575</xdr:rowOff>
    </xdr:from>
    <xdr:to>
      <xdr:col>3</xdr:col>
      <xdr:colOff>180975</xdr:colOff>
      <xdr:row>10</xdr:row>
      <xdr:rowOff>161925</xdr:rowOff>
    </xdr:to>
    <xdr:sp macro="" textlink="">
      <xdr:nvSpPr>
        <xdr:cNvPr id="36" name="Text Box 78">
          <a:extLst>
            <a:ext uri="{FF2B5EF4-FFF2-40B4-BE49-F238E27FC236}">
              <a16:creationId xmlns:a16="http://schemas.microsoft.com/office/drawing/2014/main" xmlns="" id="{EEEE8DB3-410F-4D45-B791-0BEEDA8E38D5}"/>
            </a:ext>
          </a:extLst>
        </xdr:cNvPr>
        <xdr:cNvSpPr txBox="1">
          <a:spLocks noChangeArrowheads="1"/>
        </xdr:cNvSpPr>
      </xdr:nvSpPr>
      <xdr:spPr bwMode="auto">
        <a:xfrm>
          <a:off x="1885950" y="27241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37" name="Text Box 79">
          <a:extLst>
            <a:ext uri="{FF2B5EF4-FFF2-40B4-BE49-F238E27FC236}">
              <a16:creationId xmlns:a16="http://schemas.microsoft.com/office/drawing/2014/main" xmlns="" id="{8A15B5B9-7ADB-464F-9CAB-11B1F8AE9CA9}"/>
            </a:ext>
          </a:extLst>
        </xdr:cNvPr>
        <xdr:cNvSpPr txBox="1">
          <a:spLocks noChangeArrowheads="1"/>
        </xdr:cNvSpPr>
      </xdr:nvSpPr>
      <xdr:spPr bwMode="auto">
        <a:xfrm>
          <a:off x="1885950" y="28956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38" name="Text Box 81">
          <a:extLst>
            <a:ext uri="{FF2B5EF4-FFF2-40B4-BE49-F238E27FC236}">
              <a16:creationId xmlns:a16="http://schemas.microsoft.com/office/drawing/2014/main" xmlns="" id="{D67C2B87-83D4-4A19-A028-368759078F17}"/>
            </a:ext>
          </a:extLst>
        </xdr:cNvPr>
        <xdr:cNvSpPr txBox="1">
          <a:spLocks noChangeArrowheads="1"/>
        </xdr:cNvSpPr>
      </xdr:nvSpPr>
      <xdr:spPr bwMode="auto">
        <a:xfrm>
          <a:off x="1885950" y="32385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22</xdr:row>
      <xdr:rowOff>28575</xdr:rowOff>
    </xdr:from>
    <xdr:to>
      <xdr:col>3</xdr:col>
      <xdr:colOff>180975</xdr:colOff>
      <xdr:row>22</xdr:row>
      <xdr:rowOff>161925</xdr:rowOff>
    </xdr:to>
    <xdr:sp macro="" textlink="">
      <xdr:nvSpPr>
        <xdr:cNvPr id="39" name="Text Box 85">
          <a:extLst>
            <a:ext uri="{FF2B5EF4-FFF2-40B4-BE49-F238E27FC236}">
              <a16:creationId xmlns:a16="http://schemas.microsoft.com/office/drawing/2014/main" xmlns="" id="{B20DF417-12DF-4732-ACE4-AAC1772D58D4}"/>
            </a:ext>
          </a:extLst>
        </xdr:cNvPr>
        <xdr:cNvSpPr txBox="1">
          <a:spLocks noChangeArrowheads="1"/>
        </xdr:cNvSpPr>
      </xdr:nvSpPr>
      <xdr:spPr bwMode="auto">
        <a:xfrm>
          <a:off x="1885950" y="47815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23</xdr:row>
      <xdr:rowOff>28575</xdr:rowOff>
    </xdr:from>
    <xdr:to>
      <xdr:col>3</xdr:col>
      <xdr:colOff>180975</xdr:colOff>
      <xdr:row>23</xdr:row>
      <xdr:rowOff>161925</xdr:rowOff>
    </xdr:to>
    <xdr:sp macro="" textlink="">
      <xdr:nvSpPr>
        <xdr:cNvPr id="40" name="Text Box 86">
          <a:extLst>
            <a:ext uri="{FF2B5EF4-FFF2-40B4-BE49-F238E27FC236}">
              <a16:creationId xmlns:a16="http://schemas.microsoft.com/office/drawing/2014/main" xmlns="" id="{AC1566F0-A878-4900-9285-58B95E8505E4}"/>
            </a:ext>
          </a:extLst>
        </xdr:cNvPr>
        <xdr:cNvSpPr txBox="1">
          <a:spLocks noChangeArrowheads="1"/>
        </xdr:cNvSpPr>
      </xdr:nvSpPr>
      <xdr:spPr bwMode="auto">
        <a:xfrm>
          <a:off x="1885950" y="49530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19050</xdr:colOff>
      <xdr:row>15</xdr:row>
      <xdr:rowOff>85725</xdr:rowOff>
    </xdr:from>
    <xdr:to>
      <xdr:col>3</xdr:col>
      <xdr:colOff>104775</xdr:colOff>
      <xdr:row>18</xdr:row>
      <xdr:rowOff>104775</xdr:rowOff>
    </xdr:to>
    <xdr:sp macro="" textlink="">
      <xdr:nvSpPr>
        <xdr:cNvPr id="41" name="AutoShape 93">
          <a:extLst>
            <a:ext uri="{FF2B5EF4-FFF2-40B4-BE49-F238E27FC236}">
              <a16:creationId xmlns:a16="http://schemas.microsoft.com/office/drawing/2014/main" xmlns="" id="{1CA0DB88-CE7A-47DF-BCD8-255BBA4ED14A}"/>
            </a:ext>
          </a:extLst>
        </xdr:cNvPr>
        <xdr:cNvSpPr>
          <a:spLocks/>
        </xdr:cNvSpPr>
      </xdr:nvSpPr>
      <xdr:spPr bwMode="auto">
        <a:xfrm>
          <a:off x="1876425" y="3638550"/>
          <a:ext cx="85725" cy="533400"/>
        </a:xfrm>
        <a:prstGeom prst="rightBrace">
          <a:avLst>
            <a:gd name="adj1" fmla="val 0"/>
            <a:gd name="adj2" fmla="val 33931"/>
          </a:avLst>
        </a:prstGeom>
        <a:noFill/>
        <a:ln w="9525">
          <a:solidFill>
            <a:srgbClr val="000000"/>
          </a:solidFill>
          <a:round/>
          <a:headEnd/>
          <a:tailEnd/>
        </a:ln>
      </xdr:spPr>
    </xdr:sp>
    <xdr:clientData/>
  </xdr:twoCellAnchor>
  <xdr:twoCellAnchor>
    <xdr:from>
      <xdr:col>3</xdr:col>
      <xdr:colOff>28575</xdr:colOff>
      <xdr:row>10</xdr:row>
      <xdr:rowOff>28575</xdr:rowOff>
    </xdr:from>
    <xdr:to>
      <xdr:col>3</xdr:col>
      <xdr:colOff>180975</xdr:colOff>
      <xdr:row>10</xdr:row>
      <xdr:rowOff>161925</xdr:rowOff>
    </xdr:to>
    <xdr:sp macro="" textlink="">
      <xdr:nvSpPr>
        <xdr:cNvPr id="42" name="Text Box 94">
          <a:extLst>
            <a:ext uri="{FF2B5EF4-FFF2-40B4-BE49-F238E27FC236}">
              <a16:creationId xmlns:a16="http://schemas.microsoft.com/office/drawing/2014/main" xmlns="" id="{8B92C08E-683C-41D5-9DAE-FE4065F42107}"/>
            </a:ext>
          </a:extLst>
        </xdr:cNvPr>
        <xdr:cNvSpPr txBox="1">
          <a:spLocks noChangeArrowheads="1"/>
        </xdr:cNvSpPr>
      </xdr:nvSpPr>
      <xdr:spPr bwMode="auto">
        <a:xfrm>
          <a:off x="1885950" y="27241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43" name="Text Box 95">
          <a:extLst>
            <a:ext uri="{FF2B5EF4-FFF2-40B4-BE49-F238E27FC236}">
              <a16:creationId xmlns:a16="http://schemas.microsoft.com/office/drawing/2014/main" xmlns="" id="{C15CF9AD-7446-4392-B10C-C64915D49BDD}"/>
            </a:ext>
          </a:extLst>
        </xdr:cNvPr>
        <xdr:cNvSpPr txBox="1">
          <a:spLocks noChangeArrowheads="1"/>
        </xdr:cNvSpPr>
      </xdr:nvSpPr>
      <xdr:spPr bwMode="auto">
        <a:xfrm>
          <a:off x="1885950" y="28956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44" name="Text Box 97">
          <a:extLst>
            <a:ext uri="{FF2B5EF4-FFF2-40B4-BE49-F238E27FC236}">
              <a16:creationId xmlns:a16="http://schemas.microsoft.com/office/drawing/2014/main" xmlns="" id="{96A34B7F-5BD4-46A8-99C1-59229BFD56C1}"/>
            </a:ext>
          </a:extLst>
        </xdr:cNvPr>
        <xdr:cNvSpPr txBox="1">
          <a:spLocks noChangeArrowheads="1"/>
        </xdr:cNvSpPr>
      </xdr:nvSpPr>
      <xdr:spPr bwMode="auto">
        <a:xfrm>
          <a:off x="1885950" y="32385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98612</xdr:colOff>
      <xdr:row>16</xdr:row>
      <xdr:rowOff>6164</xdr:rowOff>
    </xdr:from>
    <xdr:to>
      <xdr:col>3</xdr:col>
      <xdr:colOff>251012</xdr:colOff>
      <xdr:row>16</xdr:row>
      <xdr:rowOff>139514</xdr:rowOff>
    </xdr:to>
    <xdr:sp macro="" textlink="">
      <xdr:nvSpPr>
        <xdr:cNvPr id="45" name="Text Box 98">
          <a:extLst>
            <a:ext uri="{FF2B5EF4-FFF2-40B4-BE49-F238E27FC236}">
              <a16:creationId xmlns:a16="http://schemas.microsoft.com/office/drawing/2014/main" xmlns="" id="{15B80F24-EB01-46E7-985C-7D8EB874DFAE}"/>
            </a:ext>
          </a:extLst>
        </xdr:cNvPr>
        <xdr:cNvSpPr txBox="1">
          <a:spLocks noChangeArrowheads="1"/>
        </xdr:cNvSpPr>
      </xdr:nvSpPr>
      <xdr:spPr bwMode="auto">
        <a:xfrm>
          <a:off x="1955987" y="3730439"/>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9</xdr:row>
      <xdr:rowOff>28575</xdr:rowOff>
    </xdr:from>
    <xdr:to>
      <xdr:col>3</xdr:col>
      <xdr:colOff>180975</xdr:colOff>
      <xdr:row>9</xdr:row>
      <xdr:rowOff>161925</xdr:rowOff>
    </xdr:to>
    <xdr:sp macro="" textlink="">
      <xdr:nvSpPr>
        <xdr:cNvPr id="46" name="Text Box 101">
          <a:extLst>
            <a:ext uri="{FF2B5EF4-FFF2-40B4-BE49-F238E27FC236}">
              <a16:creationId xmlns:a16="http://schemas.microsoft.com/office/drawing/2014/main" xmlns="" id="{C6A0EC72-C098-4C7C-9784-210BB73F007A}"/>
            </a:ext>
          </a:extLst>
        </xdr:cNvPr>
        <xdr:cNvSpPr txBox="1">
          <a:spLocks noChangeArrowheads="1"/>
        </xdr:cNvSpPr>
      </xdr:nvSpPr>
      <xdr:spPr bwMode="auto">
        <a:xfrm>
          <a:off x="1885950" y="25527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22</xdr:row>
      <xdr:rowOff>28575</xdr:rowOff>
    </xdr:from>
    <xdr:to>
      <xdr:col>3</xdr:col>
      <xdr:colOff>180975</xdr:colOff>
      <xdr:row>22</xdr:row>
      <xdr:rowOff>161925</xdr:rowOff>
    </xdr:to>
    <xdr:sp macro="" textlink="">
      <xdr:nvSpPr>
        <xdr:cNvPr id="47" name="Text Box 103">
          <a:extLst>
            <a:ext uri="{FF2B5EF4-FFF2-40B4-BE49-F238E27FC236}">
              <a16:creationId xmlns:a16="http://schemas.microsoft.com/office/drawing/2014/main" xmlns="" id="{52DB6D74-70B1-41FB-8C67-89EA69D9A12F}"/>
            </a:ext>
          </a:extLst>
        </xdr:cNvPr>
        <xdr:cNvSpPr txBox="1">
          <a:spLocks noChangeArrowheads="1"/>
        </xdr:cNvSpPr>
      </xdr:nvSpPr>
      <xdr:spPr bwMode="auto">
        <a:xfrm>
          <a:off x="1885950" y="478155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23</xdr:row>
      <xdr:rowOff>28575</xdr:rowOff>
    </xdr:from>
    <xdr:to>
      <xdr:col>3</xdr:col>
      <xdr:colOff>180975</xdr:colOff>
      <xdr:row>23</xdr:row>
      <xdr:rowOff>161925</xdr:rowOff>
    </xdr:to>
    <xdr:sp macro="" textlink="">
      <xdr:nvSpPr>
        <xdr:cNvPr id="48" name="Text Box 104">
          <a:extLst>
            <a:ext uri="{FF2B5EF4-FFF2-40B4-BE49-F238E27FC236}">
              <a16:creationId xmlns:a16="http://schemas.microsoft.com/office/drawing/2014/main" xmlns="" id="{81EC2294-49B9-4096-8758-A74358233209}"/>
            </a:ext>
          </a:extLst>
        </xdr:cNvPr>
        <xdr:cNvSpPr txBox="1">
          <a:spLocks noChangeArrowheads="1"/>
        </xdr:cNvSpPr>
      </xdr:nvSpPr>
      <xdr:spPr bwMode="auto">
        <a:xfrm>
          <a:off x="1885950" y="49530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25</xdr:row>
      <xdr:rowOff>28575</xdr:rowOff>
    </xdr:from>
    <xdr:to>
      <xdr:col>3</xdr:col>
      <xdr:colOff>180975</xdr:colOff>
      <xdr:row>25</xdr:row>
      <xdr:rowOff>161925</xdr:rowOff>
    </xdr:to>
    <xdr:sp macro="" textlink="">
      <xdr:nvSpPr>
        <xdr:cNvPr id="49" name="Text Box 112">
          <a:extLst>
            <a:ext uri="{FF2B5EF4-FFF2-40B4-BE49-F238E27FC236}">
              <a16:creationId xmlns:a16="http://schemas.microsoft.com/office/drawing/2014/main" xmlns="" id="{4D4C3FD5-6CB9-4BCF-A8BB-977BB83EE5D9}"/>
            </a:ext>
          </a:extLst>
        </xdr:cNvPr>
        <xdr:cNvSpPr txBox="1">
          <a:spLocks noChangeArrowheads="1"/>
        </xdr:cNvSpPr>
      </xdr:nvSpPr>
      <xdr:spPr bwMode="auto">
        <a:xfrm>
          <a:off x="1885950" y="52959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50" name="Text Box 79">
          <a:extLst>
            <a:ext uri="{FF2B5EF4-FFF2-40B4-BE49-F238E27FC236}">
              <a16:creationId xmlns:a16="http://schemas.microsoft.com/office/drawing/2014/main" xmlns="" id="{030D128A-6386-435F-909C-C266720C3C0B}"/>
            </a:ext>
          </a:extLst>
        </xdr:cNvPr>
        <xdr:cNvSpPr txBox="1">
          <a:spLocks noChangeArrowheads="1"/>
        </xdr:cNvSpPr>
      </xdr:nvSpPr>
      <xdr:spPr bwMode="auto">
        <a:xfrm>
          <a:off x="1885950" y="28956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51" name="Text Box 95">
          <a:extLst>
            <a:ext uri="{FF2B5EF4-FFF2-40B4-BE49-F238E27FC236}">
              <a16:creationId xmlns:a16="http://schemas.microsoft.com/office/drawing/2014/main" xmlns="" id="{3E0A0DF4-7C1B-4581-AFAF-75B504415E24}"/>
            </a:ext>
          </a:extLst>
        </xdr:cNvPr>
        <xdr:cNvSpPr txBox="1">
          <a:spLocks noChangeArrowheads="1"/>
        </xdr:cNvSpPr>
      </xdr:nvSpPr>
      <xdr:spPr bwMode="auto">
        <a:xfrm>
          <a:off x="1885950" y="28956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5</xdr:col>
      <xdr:colOff>19050</xdr:colOff>
      <xdr:row>15</xdr:row>
      <xdr:rowOff>85725</xdr:rowOff>
    </xdr:from>
    <xdr:to>
      <xdr:col>5</xdr:col>
      <xdr:colOff>104775</xdr:colOff>
      <xdr:row>18</xdr:row>
      <xdr:rowOff>104775</xdr:rowOff>
    </xdr:to>
    <xdr:sp macro="" textlink="">
      <xdr:nvSpPr>
        <xdr:cNvPr id="52" name="AutoShape 72">
          <a:extLst>
            <a:ext uri="{FF2B5EF4-FFF2-40B4-BE49-F238E27FC236}">
              <a16:creationId xmlns:a16="http://schemas.microsoft.com/office/drawing/2014/main" xmlns="" id="{B070374F-195D-49A5-8A43-CBE560D86614}"/>
            </a:ext>
          </a:extLst>
        </xdr:cNvPr>
        <xdr:cNvSpPr>
          <a:spLocks/>
        </xdr:cNvSpPr>
      </xdr:nvSpPr>
      <xdr:spPr bwMode="auto">
        <a:xfrm>
          <a:off x="3038475" y="3638550"/>
          <a:ext cx="85725" cy="533400"/>
        </a:xfrm>
        <a:prstGeom prst="rightBrace">
          <a:avLst>
            <a:gd name="adj1" fmla="val 0"/>
            <a:gd name="adj2" fmla="val 33931"/>
          </a:avLst>
        </a:prstGeom>
        <a:noFill/>
        <a:ln w="9525">
          <a:solidFill>
            <a:srgbClr val="000000"/>
          </a:solidFill>
          <a:round/>
          <a:headEnd/>
          <a:tailEnd/>
        </a:ln>
      </xdr:spPr>
    </xdr:sp>
    <xdr:clientData/>
  </xdr:twoCellAnchor>
  <xdr:twoCellAnchor>
    <xdr:from>
      <xdr:col>5</xdr:col>
      <xdr:colOff>19050</xdr:colOff>
      <xdr:row>15</xdr:row>
      <xdr:rowOff>85725</xdr:rowOff>
    </xdr:from>
    <xdr:to>
      <xdr:col>5</xdr:col>
      <xdr:colOff>104775</xdr:colOff>
      <xdr:row>18</xdr:row>
      <xdr:rowOff>104775</xdr:rowOff>
    </xdr:to>
    <xdr:sp macro="" textlink="">
      <xdr:nvSpPr>
        <xdr:cNvPr id="53" name="AutoShape 93">
          <a:extLst>
            <a:ext uri="{FF2B5EF4-FFF2-40B4-BE49-F238E27FC236}">
              <a16:creationId xmlns:a16="http://schemas.microsoft.com/office/drawing/2014/main" xmlns="" id="{C18F9570-748F-4E94-B500-6BF988DF2CF9}"/>
            </a:ext>
          </a:extLst>
        </xdr:cNvPr>
        <xdr:cNvSpPr>
          <a:spLocks/>
        </xdr:cNvSpPr>
      </xdr:nvSpPr>
      <xdr:spPr bwMode="auto">
        <a:xfrm>
          <a:off x="3038475" y="3638550"/>
          <a:ext cx="85725" cy="533400"/>
        </a:xfrm>
        <a:prstGeom prst="rightBrace">
          <a:avLst>
            <a:gd name="adj1" fmla="val 0"/>
            <a:gd name="adj2" fmla="val 33931"/>
          </a:avLst>
        </a:prstGeom>
        <a:noFill/>
        <a:ln w="9525">
          <a:solidFill>
            <a:srgbClr val="000000"/>
          </a:solidFill>
          <a:round/>
          <a:headEnd/>
          <a:tailEnd/>
        </a:ln>
      </xdr:spPr>
    </xdr:sp>
    <xdr:clientData/>
  </xdr:twoCellAnchor>
  <xdr:twoCellAnchor>
    <xdr:from>
      <xdr:col>5</xdr:col>
      <xdr:colOff>98612</xdr:colOff>
      <xdr:row>16</xdr:row>
      <xdr:rowOff>6164</xdr:rowOff>
    </xdr:from>
    <xdr:to>
      <xdr:col>5</xdr:col>
      <xdr:colOff>251012</xdr:colOff>
      <xdr:row>16</xdr:row>
      <xdr:rowOff>139514</xdr:rowOff>
    </xdr:to>
    <xdr:sp macro="" textlink="">
      <xdr:nvSpPr>
        <xdr:cNvPr id="54" name="Text Box 98">
          <a:extLst>
            <a:ext uri="{FF2B5EF4-FFF2-40B4-BE49-F238E27FC236}">
              <a16:creationId xmlns:a16="http://schemas.microsoft.com/office/drawing/2014/main" xmlns="" id="{CAD1FCC1-7254-480A-AAAD-268E31E65DB5}"/>
            </a:ext>
          </a:extLst>
        </xdr:cNvPr>
        <xdr:cNvSpPr txBox="1">
          <a:spLocks noChangeArrowheads="1"/>
        </xdr:cNvSpPr>
      </xdr:nvSpPr>
      <xdr:spPr bwMode="auto">
        <a:xfrm>
          <a:off x="3118037" y="3730439"/>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5</xdr:col>
      <xdr:colOff>19050</xdr:colOff>
      <xdr:row>15</xdr:row>
      <xdr:rowOff>85725</xdr:rowOff>
    </xdr:from>
    <xdr:to>
      <xdr:col>5</xdr:col>
      <xdr:colOff>104775</xdr:colOff>
      <xdr:row>18</xdr:row>
      <xdr:rowOff>104775</xdr:rowOff>
    </xdr:to>
    <xdr:sp macro="" textlink="">
      <xdr:nvSpPr>
        <xdr:cNvPr id="55" name="AutoShape 72">
          <a:extLst>
            <a:ext uri="{FF2B5EF4-FFF2-40B4-BE49-F238E27FC236}">
              <a16:creationId xmlns:a16="http://schemas.microsoft.com/office/drawing/2014/main" xmlns="" id="{AC3F75F4-07BA-4BE2-AF92-E6F624C5A294}"/>
            </a:ext>
          </a:extLst>
        </xdr:cNvPr>
        <xdr:cNvSpPr>
          <a:spLocks/>
        </xdr:cNvSpPr>
      </xdr:nvSpPr>
      <xdr:spPr bwMode="auto">
        <a:xfrm>
          <a:off x="3038475" y="3638550"/>
          <a:ext cx="85725" cy="533400"/>
        </a:xfrm>
        <a:prstGeom prst="rightBrace">
          <a:avLst>
            <a:gd name="adj1" fmla="val 0"/>
            <a:gd name="adj2" fmla="val 33931"/>
          </a:avLst>
        </a:prstGeom>
        <a:noFill/>
        <a:ln w="9525">
          <a:solidFill>
            <a:srgbClr val="000000"/>
          </a:solidFill>
          <a:round/>
          <a:headEnd/>
          <a:tailEnd/>
        </a:ln>
      </xdr:spPr>
    </xdr:sp>
    <xdr:clientData/>
  </xdr:twoCellAnchor>
  <xdr:twoCellAnchor>
    <xdr:from>
      <xdr:col>5</xdr:col>
      <xdr:colOff>19050</xdr:colOff>
      <xdr:row>15</xdr:row>
      <xdr:rowOff>85725</xdr:rowOff>
    </xdr:from>
    <xdr:to>
      <xdr:col>5</xdr:col>
      <xdr:colOff>104775</xdr:colOff>
      <xdr:row>18</xdr:row>
      <xdr:rowOff>104775</xdr:rowOff>
    </xdr:to>
    <xdr:sp macro="" textlink="">
      <xdr:nvSpPr>
        <xdr:cNvPr id="56" name="AutoShape 93">
          <a:extLst>
            <a:ext uri="{FF2B5EF4-FFF2-40B4-BE49-F238E27FC236}">
              <a16:creationId xmlns:a16="http://schemas.microsoft.com/office/drawing/2014/main" xmlns="" id="{C45F05A5-A516-4F78-A3E3-398DF81D161F}"/>
            </a:ext>
          </a:extLst>
        </xdr:cNvPr>
        <xdr:cNvSpPr>
          <a:spLocks/>
        </xdr:cNvSpPr>
      </xdr:nvSpPr>
      <xdr:spPr bwMode="auto">
        <a:xfrm>
          <a:off x="3038475" y="3638550"/>
          <a:ext cx="85725" cy="533400"/>
        </a:xfrm>
        <a:prstGeom prst="rightBrace">
          <a:avLst>
            <a:gd name="adj1" fmla="val 0"/>
            <a:gd name="adj2" fmla="val 33931"/>
          </a:avLst>
        </a:prstGeom>
        <a:noFill/>
        <a:ln w="9525">
          <a:solidFill>
            <a:srgbClr val="000000"/>
          </a:solidFill>
          <a:round/>
          <a:headEnd/>
          <a:tailEnd/>
        </a:ln>
      </xdr:spPr>
    </xdr:sp>
    <xdr:clientData/>
  </xdr:twoCellAnchor>
  <xdr:twoCellAnchor>
    <xdr:from>
      <xdr:col>5</xdr:col>
      <xdr:colOff>98612</xdr:colOff>
      <xdr:row>16</xdr:row>
      <xdr:rowOff>6164</xdr:rowOff>
    </xdr:from>
    <xdr:to>
      <xdr:col>5</xdr:col>
      <xdr:colOff>251012</xdr:colOff>
      <xdr:row>16</xdr:row>
      <xdr:rowOff>139514</xdr:rowOff>
    </xdr:to>
    <xdr:sp macro="" textlink="">
      <xdr:nvSpPr>
        <xdr:cNvPr id="57" name="Text Box 98">
          <a:extLst>
            <a:ext uri="{FF2B5EF4-FFF2-40B4-BE49-F238E27FC236}">
              <a16:creationId xmlns:a16="http://schemas.microsoft.com/office/drawing/2014/main" xmlns="" id="{AAB7E669-5179-4B64-BA40-60966A423402}"/>
            </a:ext>
          </a:extLst>
        </xdr:cNvPr>
        <xdr:cNvSpPr txBox="1">
          <a:spLocks noChangeArrowheads="1"/>
        </xdr:cNvSpPr>
      </xdr:nvSpPr>
      <xdr:spPr bwMode="auto">
        <a:xfrm>
          <a:off x="3118037" y="3730439"/>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endParaRPr lang="en-US" altLang="ja-JP" sz="700" b="0" i="0" u="none" strike="noStrike" baseline="0">
            <a:solidFill>
              <a:srgbClr val="000000"/>
            </a:solidFill>
            <a:latin typeface="ＭＳ Ｐゴシック"/>
            <a:ea typeface="ＭＳ Ｐゴシック"/>
          </a:endParaRPr>
        </a:p>
      </xdr:txBody>
    </xdr:sp>
    <xdr:clientData/>
  </xdr:twoCellAnchor>
  <xdr:twoCellAnchor>
    <xdr:from>
      <xdr:col>0</xdr:col>
      <xdr:colOff>57150</xdr:colOff>
      <xdr:row>6</xdr:row>
      <xdr:rowOff>85725</xdr:rowOff>
    </xdr:from>
    <xdr:to>
      <xdr:col>0</xdr:col>
      <xdr:colOff>600075</xdr:colOff>
      <xdr:row>7</xdr:row>
      <xdr:rowOff>152400</xdr:rowOff>
    </xdr:to>
    <xdr:sp macro="" textlink="">
      <xdr:nvSpPr>
        <xdr:cNvPr id="58" name="テキスト 2">
          <a:extLst>
            <a:ext uri="{FF2B5EF4-FFF2-40B4-BE49-F238E27FC236}">
              <a16:creationId xmlns:a16="http://schemas.microsoft.com/office/drawing/2014/main" xmlns="" id="{E333B9A7-709B-410C-8411-6922A6AFA188}"/>
            </a:ext>
          </a:extLst>
        </xdr:cNvPr>
        <xdr:cNvSpPr txBox="1">
          <a:spLocks noChangeArrowheads="1"/>
        </xdr:cNvSpPr>
      </xdr:nvSpPr>
      <xdr:spPr bwMode="auto">
        <a:xfrm>
          <a:off x="57150" y="1990725"/>
          <a:ext cx="542925" cy="295275"/>
        </a:xfrm>
        <a:prstGeom prst="rect">
          <a:avLst/>
        </a:prstGeom>
        <a:solidFill>
          <a:srgbClr val="000000"/>
        </a:solidFill>
        <a:ln w="9525">
          <a:solidFill>
            <a:srgbClr val="000000"/>
          </a:solidFill>
          <a:miter lim="800000"/>
          <a:headEnd/>
          <a:tailEnd/>
        </a:ln>
      </xdr:spPr>
      <xdr:txBody>
        <a:bodyPr vertOverflow="clip" wrap="square" lIns="45720" tIns="22860" rIns="45720" bIns="22860" anchor="ctr" upright="1"/>
        <a:lstStyle/>
        <a:p>
          <a:pPr algn="ctr" rtl="0">
            <a:defRPr sz="1000"/>
          </a:pPr>
          <a:r>
            <a:rPr lang="ja-JP" altLang="en-US" sz="1400" b="1" i="0" u="none" strike="noStrike" baseline="0">
              <a:solidFill>
                <a:srgbClr val="FFFFFF"/>
              </a:solidFill>
              <a:latin typeface="HG丸ｺﾞｼｯｸM-PRO"/>
              <a:ea typeface="HG丸ｺﾞｼｯｸM-PRO"/>
            </a:rPr>
            <a:t>地区</a:t>
          </a:r>
        </a:p>
      </xdr:txBody>
    </xdr:sp>
    <xdr:clientData/>
  </xdr:twoCellAnchor>
  <xdr:twoCellAnchor>
    <xdr:from>
      <xdr:col>20</xdr:col>
      <xdr:colOff>352425</xdr:colOff>
      <xdr:row>3</xdr:row>
      <xdr:rowOff>245269</xdr:rowOff>
    </xdr:from>
    <xdr:to>
      <xdr:col>20</xdr:col>
      <xdr:colOff>628650</xdr:colOff>
      <xdr:row>4</xdr:row>
      <xdr:rowOff>140494</xdr:rowOff>
    </xdr:to>
    <xdr:sp macro="" textlink="">
      <xdr:nvSpPr>
        <xdr:cNvPr id="59" name="Text Box 59">
          <a:extLst>
            <a:ext uri="{FF2B5EF4-FFF2-40B4-BE49-F238E27FC236}">
              <a16:creationId xmlns:a16="http://schemas.microsoft.com/office/drawing/2014/main" xmlns="" id="{E7E68BD1-BAFC-45C8-AC79-BF97DDB55FC6}"/>
            </a:ext>
          </a:extLst>
        </xdr:cNvPr>
        <xdr:cNvSpPr txBox="1">
          <a:spLocks noChangeArrowheads="1"/>
        </xdr:cNvSpPr>
      </xdr:nvSpPr>
      <xdr:spPr bwMode="auto">
        <a:xfrm>
          <a:off x="12258675" y="1559719"/>
          <a:ext cx="276225" cy="20955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twoCellAnchor>
    <xdr:from>
      <xdr:col>0</xdr:col>
      <xdr:colOff>2</xdr:colOff>
      <xdr:row>1</xdr:row>
      <xdr:rowOff>0</xdr:rowOff>
    </xdr:from>
    <xdr:to>
      <xdr:col>8</xdr:col>
      <xdr:colOff>9526</xdr:colOff>
      <xdr:row>5</xdr:row>
      <xdr:rowOff>0</xdr:rowOff>
    </xdr:to>
    <xdr:sp macro="" textlink="">
      <xdr:nvSpPr>
        <xdr:cNvPr id="60" name="AutoShape 122">
          <a:extLst>
            <a:ext uri="{FF2B5EF4-FFF2-40B4-BE49-F238E27FC236}">
              <a16:creationId xmlns:a16="http://schemas.microsoft.com/office/drawing/2014/main" xmlns="" id="{68CA667F-F417-4B34-A697-EB0BD76DB939}"/>
            </a:ext>
          </a:extLst>
        </xdr:cNvPr>
        <xdr:cNvSpPr>
          <a:spLocks noChangeArrowheads="1"/>
        </xdr:cNvSpPr>
      </xdr:nvSpPr>
      <xdr:spPr bwMode="auto">
        <a:xfrm>
          <a:off x="2" y="933450"/>
          <a:ext cx="4772024" cy="876300"/>
        </a:xfrm>
        <a:prstGeom prst="roundRect">
          <a:avLst>
            <a:gd name="adj" fmla="val 8569"/>
          </a:avLst>
        </a:prstGeom>
        <a:noFill/>
        <a:ln w="9525">
          <a:solidFill>
            <a:srgbClr val="000000"/>
          </a:solidFill>
          <a:round/>
          <a:headEnd/>
          <a:tailEnd/>
        </a:ln>
      </xdr:spPr>
    </xdr:sp>
    <xdr:clientData/>
  </xdr:twoCellAnchor>
  <xdr:twoCellAnchor>
    <xdr:from>
      <xdr:col>8</xdr:col>
      <xdr:colOff>0</xdr:colOff>
      <xdr:row>1</xdr:row>
      <xdr:rowOff>0</xdr:rowOff>
    </xdr:from>
    <xdr:to>
      <xdr:col>13</xdr:col>
      <xdr:colOff>9524</xdr:colOff>
      <xdr:row>5</xdr:row>
      <xdr:rowOff>0</xdr:rowOff>
    </xdr:to>
    <xdr:sp macro="" textlink="">
      <xdr:nvSpPr>
        <xdr:cNvPr id="61" name="AutoShape 123">
          <a:extLst>
            <a:ext uri="{FF2B5EF4-FFF2-40B4-BE49-F238E27FC236}">
              <a16:creationId xmlns:a16="http://schemas.microsoft.com/office/drawing/2014/main" xmlns="" id="{3CFBC177-2FB0-43DE-897B-D17D651B669D}"/>
            </a:ext>
          </a:extLst>
        </xdr:cNvPr>
        <xdr:cNvSpPr>
          <a:spLocks noChangeArrowheads="1"/>
        </xdr:cNvSpPr>
      </xdr:nvSpPr>
      <xdr:spPr bwMode="auto">
        <a:xfrm>
          <a:off x="4762500" y="933450"/>
          <a:ext cx="3028949" cy="876300"/>
        </a:xfrm>
        <a:prstGeom prst="roundRect">
          <a:avLst>
            <a:gd name="adj" fmla="val 8569"/>
          </a:avLst>
        </a:prstGeom>
        <a:noFill/>
        <a:ln w="9525">
          <a:solidFill>
            <a:srgbClr val="000000"/>
          </a:solidFill>
          <a:round/>
          <a:headEnd/>
          <a:tailEnd/>
        </a:ln>
      </xdr:spPr>
    </xdr:sp>
    <xdr:clientData/>
  </xdr:twoCellAnchor>
  <xdr:twoCellAnchor>
    <xdr:from>
      <xdr:col>13</xdr:col>
      <xdr:colOff>23812</xdr:colOff>
      <xdr:row>1</xdr:row>
      <xdr:rowOff>0</xdr:rowOff>
    </xdr:from>
    <xdr:to>
      <xdr:col>14</xdr:col>
      <xdr:colOff>571500</xdr:colOff>
      <xdr:row>5</xdr:row>
      <xdr:rowOff>0</xdr:rowOff>
    </xdr:to>
    <xdr:sp macro="" textlink="">
      <xdr:nvSpPr>
        <xdr:cNvPr id="62" name="AutoShape 124">
          <a:extLst>
            <a:ext uri="{FF2B5EF4-FFF2-40B4-BE49-F238E27FC236}">
              <a16:creationId xmlns:a16="http://schemas.microsoft.com/office/drawing/2014/main" xmlns="" id="{A9A3E5B0-5EB2-4155-8CBF-EF34EEF33D2A}"/>
            </a:ext>
          </a:extLst>
        </xdr:cNvPr>
        <xdr:cNvSpPr>
          <a:spLocks noChangeArrowheads="1"/>
        </xdr:cNvSpPr>
      </xdr:nvSpPr>
      <xdr:spPr bwMode="auto">
        <a:xfrm>
          <a:off x="7805737" y="933450"/>
          <a:ext cx="1128713" cy="876300"/>
        </a:xfrm>
        <a:prstGeom prst="roundRect">
          <a:avLst>
            <a:gd name="adj" fmla="val 8569"/>
          </a:avLst>
        </a:prstGeom>
        <a:noFill/>
        <a:ln w="9525">
          <a:solidFill>
            <a:srgbClr val="000000"/>
          </a:solidFill>
          <a:round/>
          <a:headEnd/>
          <a:tailEnd/>
        </a:ln>
      </xdr:spPr>
    </xdr:sp>
    <xdr:clientData/>
  </xdr:twoCellAnchor>
  <xdr:twoCellAnchor>
    <xdr:from>
      <xdr:col>15</xdr:col>
      <xdr:colOff>1</xdr:colOff>
      <xdr:row>1</xdr:row>
      <xdr:rowOff>0</xdr:rowOff>
    </xdr:from>
    <xdr:to>
      <xdr:col>21</xdr:col>
      <xdr:colOff>1</xdr:colOff>
      <xdr:row>5</xdr:row>
      <xdr:rowOff>0</xdr:rowOff>
    </xdr:to>
    <xdr:sp macro="" textlink="">
      <xdr:nvSpPr>
        <xdr:cNvPr id="63" name="AutoShape 125">
          <a:extLst>
            <a:ext uri="{FF2B5EF4-FFF2-40B4-BE49-F238E27FC236}">
              <a16:creationId xmlns:a16="http://schemas.microsoft.com/office/drawing/2014/main" xmlns="" id="{119B9C79-D0DA-489A-A913-97FBAFEE5A91}"/>
            </a:ext>
          </a:extLst>
        </xdr:cNvPr>
        <xdr:cNvSpPr>
          <a:spLocks noChangeArrowheads="1"/>
        </xdr:cNvSpPr>
      </xdr:nvSpPr>
      <xdr:spPr bwMode="auto">
        <a:xfrm>
          <a:off x="8943976" y="933450"/>
          <a:ext cx="3600450" cy="876300"/>
        </a:xfrm>
        <a:prstGeom prst="roundRect">
          <a:avLst>
            <a:gd name="adj" fmla="val 8569"/>
          </a:avLst>
        </a:prstGeom>
        <a:noFill/>
        <a:ln w="9525">
          <a:solidFill>
            <a:srgbClr val="000000"/>
          </a:solidFill>
          <a:round/>
          <a:headEnd/>
          <a:tailEnd/>
        </a:ln>
      </xdr:spPr>
    </xdr:sp>
    <xdr:clientData/>
  </xdr:twoCellAnchor>
  <xdr:twoCellAnchor>
    <xdr:from>
      <xdr:col>21</xdr:col>
      <xdr:colOff>0</xdr:colOff>
      <xdr:row>1</xdr:row>
      <xdr:rowOff>0</xdr:rowOff>
    </xdr:from>
    <xdr:to>
      <xdr:col>28</xdr:col>
      <xdr:colOff>38100</xdr:colOff>
      <xdr:row>5</xdr:row>
      <xdr:rowOff>0</xdr:rowOff>
    </xdr:to>
    <xdr:sp macro="" textlink="">
      <xdr:nvSpPr>
        <xdr:cNvPr id="64" name="AutoShape 126">
          <a:extLst>
            <a:ext uri="{FF2B5EF4-FFF2-40B4-BE49-F238E27FC236}">
              <a16:creationId xmlns:a16="http://schemas.microsoft.com/office/drawing/2014/main" xmlns="" id="{D460E838-8B6F-43FD-A2FA-74083A1266F3}"/>
            </a:ext>
          </a:extLst>
        </xdr:cNvPr>
        <xdr:cNvSpPr>
          <a:spLocks noChangeArrowheads="1"/>
        </xdr:cNvSpPr>
      </xdr:nvSpPr>
      <xdr:spPr bwMode="auto">
        <a:xfrm>
          <a:off x="12544425" y="933450"/>
          <a:ext cx="4162425" cy="876300"/>
        </a:xfrm>
        <a:prstGeom prst="roundRect">
          <a:avLst>
            <a:gd name="adj" fmla="val 8569"/>
          </a:avLst>
        </a:prstGeom>
        <a:noFill/>
        <a:ln w="9525">
          <a:solidFill>
            <a:srgbClr val="000000"/>
          </a:solidFill>
          <a:round/>
          <a:headEnd/>
          <a:tailEnd/>
        </a:ln>
      </xdr:spPr>
    </xdr:sp>
    <xdr:clientData/>
  </xdr:twoCellAnchor>
  <xdr:twoCellAnchor>
    <xdr:from>
      <xdr:col>17</xdr:col>
      <xdr:colOff>257175</xdr:colOff>
      <xdr:row>3</xdr:row>
      <xdr:rowOff>257175</xdr:rowOff>
    </xdr:from>
    <xdr:to>
      <xdr:col>17</xdr:col>
      <xdr:colOff>533400</xdr:colOff>
      <xdr:row>4</xdr:row>
      <xdr:rowOff>152400</xdr:rowOff>
    </xdr:to>
    <xdr:sp macro="" textlink="">
      <xdr:nvSpPr>
        <xdr:cNvPr id="65" name="Text Box 59">
          <a:extLst>
            <a:ext uri="{FF2B5EF4-FFF2-40B4-BE49-F238E27FC236}">
              <a16:creationId xmlns:a16="http://schemas.microsoft.com/office/drawing/2014/main" xmlns="" id="{9D527787-B868-457B-9FF2-280AF8E65728}"/>
            </a:ext>
          </a:extLst>
        </xdr:cNvPr>
        <xdr:cNvSpPr txBox="1">
          <a:spLocks noChangeArrowheads="1"/>
        </xdr:cNvSpPr>
      </xdr:nvSpPr>
      <xdr:spPr bwMode="auto">
        <a:xfrm>
          <a:off x="10420350" y="1571625"/>
          <a:ext cx="276225" cy="20955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200" b="0" i="0" u="none" strike="noStrike" baseline="0">
              <a:solidFill>
                <a:srgbClr val="000000"/>
              </a:solidFill>
              <a:latin typeface="HG丸ｺﾞｼｯｸM-PRO"/>
              <a:ea typeface="HG丸ｺﾞｼｯｸM-PRO"/>
            </a:rPr>
            <a:t>枚</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28575</xdr:colOff>
      <xdr:row>31</xdr:row>
      <xdr:rowOff>28575</xdr:rowOff>
    </xdr:from>
    <xdr:to>
      <xdr:col>3</xdr:col>
      <xdr:colOff>180975</xdr:colOff>
      <xdr:row>31</xdr:row>
      <xdr:rowOff>161925</xdr:rowOff>
    </xdr:to>
    <xdr:sp macro="" textlink="">
      <xdr:nvSpPr>
        <xdr:cNvPr id="2" name="Text Box 3">
          <a:extLst>
            <a:ext uri="{FF2B5EF4-FFF2-40B4-BE49-F238E27FC236}">
              <a16:creationId xmlns:a16="http://schemas.microsoft.com/office/drawing/2014/main" xmlns="" id="{FEC34B71-E322-41A6-9AC3-D5B1EA2DE680}"/>
            </a:ext>
          </a:extLst>
        </xdr:cNvPr>
        <xdr:cNvSpPr txBox="1">
          <a:spLocks noChangeArrowheads="1"/>
        </xdr:cNvSpPr>
      </xdr:nvSpPr>
      <xdr:spPr bwMode="auto">
        <a:xfrm>
          <a:off x="1695450" y="8258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42</xdr:row>
      <xdr:rowOff>28575</xdr:rowOff>
    </xdr:from>
    <xdr:to>
      <xdr:col>3</xdr:col>
      <xdr:colOff>180975</xdr:colOff>
      <xdr:row>42</xdr:row>
      <xdr:rowOff>161925</xdr:rowOff>
    </xdr:to>
    <xdr:sp macro="" textlink="">
      <xdr:nvSpPr>
        <xdr:cNvPr id="3" name="Text Box 12">
          <a:extLst>
            <a:ext uri="{FF2B5EF4-FFF2-40B4-BE49-F238E27FC236}">
              <a16:creationId xmlns:a16="http://schemas.microsoft.com/office/drawing/2014/main" xmlns="" id="{07CE256C-8911-44FE-A669-88CEA69D32E3}"/>
            </a:ext>
          </a:extLst>
        </xdr:cNvPr>
        <xdr:cNvSpPr txBox="1">
          <a:spLocks noChangeArrowheads="1"/>
        </xdr:cNvSpPr>
      </xdr:nvSpPr>
      <xdr:spPr bwMode="auto">
        <a:xfrm>
          <a:off x="1695450" y="10772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28</xdr:row>
      <xdr:rowOff>28575</xdr:rowOff>
    </xdr:from>
    <xdr:to>
      <xdr:col>3</xdr:col>
      <xdr:colOff>180975</xdr:colOff>
      <xdr:row>28</xdr:row>
      <xdr:rowOff>161925</xdr:rowOff>
    </xdr:to>
    <xdr:sp macro="" textlink="">
      <xdr:nvSpPr>
        <xdr:cNvPr id="4" name="Text Box 13">
          <a:extLst>
            <a:ext uri="{FF2B5EF4-FFF2-40B4-BE49-F238E27FC236}">
              <a16:creationId xmlns:a16="http://schemas.microsoft.com/office/drawing/2014/main" xmlns="" id="{7B7B9BA0-D247-4D22-90F5-B65D0A035A71}"/>
            </a:ext>
          </a:extLst>
        </xdr:cNvPr>
        <xdr:cNvSpPr txBox="1">
          <a:spLocks noChangeArrowheads="1"/>
        </xdr:cNvSpPr>
      </xdr:nvSpPr>
      <xdr:spPr bwMode="auto">
        <a:xfrm>
          <a:off x="1695450" y="7572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76200</xdr:colOff>
      <xdr:row>23</xdr:row>
      <xdr:rowOff>0</xdr:rowOff>
    </xdr:from>
    <xdr:to>
      <xdr:col>16</xdr:col>
      <xdr:colOff>285750</xdr:colOff>
      <xdr:row>23</xdr:row>
      <xdr:rowOff>0</xdr:rowOff>
    </xdr:to>
    <xdr:sp macro="" textlink="">
      <xdr:nvSpPr>
        <xdr:cNvPr id="5" name="Text Box 15">
          <a:extLst>
            <a:ext uri="{FF2B5EF4-FFF2-40B4-BE49-F238E27FC236}">
              <a16:creationId xmlns:a16="http://schemas.microsoft.com/office/drawing/2014/main" xmlns="" id="{3CDCE18A-E4B8-4E89-A718-54635DDD8284}"/>
            </a:ext>
          </a:extLst>
        </xdr:cNvPr>
        <xdr:cNvSpPr txBox="1">
          <a:spLocks noChangeArrowheads="1"/>
        </xdr:cNvSpPr>
      </xdr:nvSpPr>
      <xdr:spPr bwMode="auto">
        <a:xfrm>
          <a:off x="8820150" y="6400800"/>
          <a:ext cx="2095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9</xdr:row>
      <xdr:rowOff>28575</xdr:rowOff>
    </xdr:from>
    <xdr:to>
      <xdr:col>16</xdr:col>
      <xdr:colOff>180975</xdr:colOff>
      <xdr:row>9</xdr:row>
      <xdr:rowOff>161925</xdr:rowOff>
    </xdr:to>
    <xdr:sp macro="" textlink="">
      <xdr:nvSpPr>
        <xdr:cNvPr id="6" name="Text Box 27">
          <a:extLst>
            <a:ext uri="{FF2B5EF4-FFF2-40B4-BE49-F238E27FC236}">
              <a16:creationId xmlns:a16="http://schemas.microsoft.com/office/drawing/2014/main" xmlns="" id="{678328AE-BBAA-4926-8FC4-36D615A86E06}"/>
            </a:ext>
          </a:extLst>
        </xdr:cNvPr>
        <xdr:cNvSpPr txBox="1">
          <a:spLocks noChangeArrowheads="1"/>
        </xdr:cNvSpPr>
      </xdr:nvSpPr>
      <xdr:spPr bwMode="auto">
        <a:xfrm>
          <a:off x="8772525" y="3228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10</xdr:row>
      <xdr:rowOff>28575</xdr:rowOff>
    </xdr:from>
    <xdr:to>
      <xdr:col>16</xdr:col>
      <xdr:colOff>180975</xdr:colOff>
      <xdr:row>10</xdr:row>
      <xdr:rowOff>161925</xdr:rowOff>
    </xdr:to>
    <xdr:sp macro="" textlink="">
      <xdr:nvSpPr>
        <xdr:cNvPr id="7" name="Text Box 28">
          <a:extLst>
            <a:ext uri="{FF2B5EF4-FFF2-40B4-BE49-F238E27FC236}">
              <a16:creationId xmlns:a16="http://schemas.microsoft.com/office/drawing/2014/main" xmlns="" id="{40E778A2-1AE7-46B3-8438-B6CC2E38A12F}"/>
            </a:ext>
          </a:extLst>
        </xdr:cNvPr>
        <xdr:cNvSpPr txBox="1">
          <a:spLocks noChangeArrowheads="1"/>
        </xdr:cNvSpPr>
      </xdr:nvSpPr>
      <xdr:spPr bwMode="auto">
        <a:xfrm>
          <a:off x="8772525" y="3457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11</xdr:row>
      <xdr:rowOff>28575</xdr:rowOff>
    </xdr:from>
    <xdr:to>
      <xdr:col>16</xdr:col>
      <xdr:colOff>180975</xdr:colOff>
      <xdr:row>11</xdr:row>
      <xdr:rowOff>161925</xdr:rowOff>
    </xdr:to>
    <xdr:sp macro="" textlink="">
      <xdr:nvSpPr>
        <xdr:cNvPr id="8" name="Text Box 29">
          <a:extLst>
            <a:ext uri="{FF2B5EF4-FFF2-40B4-BE49-F238E27FC236}">
              <a16:creationId xmlns:a16="http://schemas.microsoft.com/office/drawing/2014/main" xmlns="" id="{E861519A-ACC1-4DE3-B811-E3F31848DD16}"/>
            </a:ext>
          </a:extLst>
        </xdr:cNvPr>
        <xdr:cNvSpPr txBox="1">
          <a:spLocks noChangeArrowheads="1"/>
        </xdr:cNvSpPr>
      </xdr:nvSpPr>
      <xdr:spPr bwMode="auto">
        <a:xfrm>
          <a:off x="8772525" y="3686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13</xdr:row>
      <xdr:rowOff>28575</xdr:rowOff>
    </xdr:from>
    <xdr:to>
      <xdr:col>16</xdr:col>
      <xdr:colOff>180975</xdr:colOff>
      <xdr:row>13</xdr:row>
      <xdr:rowOff>161925</xdr:rowOff>
    </xdr:to>
    <xdr:sp macro="" textlink="">
      <xdr:nvSpPr>
        <xdr:cNvPr id="9" name="Text Box 31">
          <a:extLst>
            <a:ext uri="{FF2B5EF4-FFF2-40B4-BE49-F238E27FC236}">
              <a16:creationId xmlns:a16="http://schemas.microsoft.com/office/drawing/2014/main" xmlns="" id="{56D0812E-0F3F-4D02-825C-8F24C2EC0E6D}"/>
            </a:ext>
          </a:extLst>
        </xdr:cNvPr>
        <xdr:cNvSpPr txBox="1">
          <a:spLocks noChangeArrowheads="1"/>
        </xdr:cNvSpPr>
      </xdr:nvSpPr>
      <xdr:spPr bwMode="auto">
        <a:xfrm>
          <a:off x="8772525" y="4143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17</xdr:row>
      <xdr:rowOff>28575</xdr:rowOff>
    </xdr:from>
    <xdr:to>
      <xdr:col>16</xdr:col>
      <xdr:colOff>180975</xdr:colOff>
      <xdr:row>17</xdr:row>
      <xdr:rowOff>161925</xdr:rowOff>
    </xdr:to>
    <xdr:sp macro="" textlink="">
      <xdr:nvSpPr>
        <xdr:cNvPr id="10" name="Text Box 33">
          <a:extLst>
            <a:ext uri="{FF2B5EF4-FFF2-40B4-BE49-F238E27FC236}">
              <a16:creationId xmlns:a16="http://schemas.microsoft.com/office/drawing/2014/main" xmlns="" id="{DF068C06-6286-44E2-9D93-EBEE0200EF12}"/>
            </a:ext>
          </a:extLst>
        </xdr:cNvPr>
        <xdr:cNvSpPr txBox="1">
          <a:spLocks noChangeArrowheads="1"/>
        </xdr:cNvSpPr>
      </xdr:nvSpPr>
      <xdr:spPr bwMode="auto">
        <a:xfrm>
          <a:off x="8772525" y="5057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20</xdr:row>
      <xdr:rowOff>28575</xdr:rowOff>
    </xdr:from>
    <xdr:to>
      <xdr:col>16</xdr:col>
      <xdr:colOff>180975</xdr:colOff>
      <xdr:row>20</xdr:row>
      <xdr:rowOff>161925</xdr:rowOff>
    </xdr:to>
    <xdr:sp macro="" textlink="">
      <xdr:nvSpPr>
        <xdr:cNvPr id="11" name="Text Box 35">
          <a:extLst>
            <a:ext uri="{FF2B5EF4-FFF2-40B4-BE49-F238E27FC236}">
              <a16:creationId xmlns:a16="http://schemas.microsoft.com/office/drawing/2014/main" xmlns="" id="{D5580F1C-0166-49AF-9105-C1ED42700105}"/>
            </a:ext>
          </a:extLst>
        </xdr:cNvPr>
        <xdr:cNvSpPr txBox="1">
          <a:spLocks noChangeArrowheads="1"/>
        </xdr:cNvSpPr>
      </xdr:nvSpPr>
      <xdr:spPr bwMode="auto">
        <a:xfrm>
          <a:off x="8772525" y="5743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21</xdr:row>
      <xdr:rowOff>28575</xdr:rowOff>
    </xdr:from>
    <xdr:to>
      <xdr:col>16</xdr:col>
      <xdr:colOff>180975</xdr:colOff>
      <xdr:row>21</xdr:row>
      <xdr:rowOff>161925</xdr:rowOff>
    </xdr:to>
    <xdr:sp macro="" textlink="">
      <xdr:nvSpPr>
        <xdr:cNvPr id="12" name="Text Box 36">
          <a:extLst>
            <a:ext uri="{FF2B5EF4-FFF2-40B4-BE49-F238E27FC236}">
              <a16:creationId xmlns:a16="http://schemas.microsoft.com/office/drawing/2014/main" xmlns="" id="{ED5D622A-BC8A-4852-B875-C929EF7D8283}"/>
            </a:ext>
          </a:extLst>
        </xdr:cNvPr>
        <xdr:cNvSpPr txBox="1">
          <a:spLocks noChangeArrowheads="1"/>
        </xdr:cNvSpPr>
      </xdr:nvSpPr>
      <xdr:spPr bwMode="auto">
        <a:xfrm>
          <a:off x="8772525" y="5972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31</xdr:row>
      <xdr:rowOff>28575</xdr:rowOff>
    </xdr:from>
    <xdr:to>
      <xdr:col>16</xdr:col>
      <xdr:colOff>180975</xdr:colOff>
      <xdr:row>31</xdr:row>
      <xdr:rowOff>161925</xdr:rowOff>
    </xdr:to>
    <xdr:sp macro="" textlink="">
      <xdr:nvSpPr>
        <xdr:cNvPr id="13" name="Text Box 43">
          <a:extLst>
            <a:ext uri="{FF2B5EF4-FFF2-40B4-BE49-F238E27FC236}">
              <a16:creationId xmlns:a16="http://schemas.microsoft.com/office/drawing/2014/main" xmlns="" id="{03C05A67-535C-4BB2-A09B-06B5C24910DE}"/>
            </a:ext>
          </a:extLst>
        </xdr:cNvPr>
        <xdr:cNvSpPr txBox="1">
          <a:spLocks noChangeArrowheads="1"/>
        </xdr:cNvSpPr>
      </xdr:nvSpPr>
      <xdr:spPr bwMode="auto">
        <a:xfrm>
          <a:off x="8772525" y="8258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32</xdr:row>
      <xdr:rowOff>28575</xdr:rowOff>
    </xdr:from>
    <xdr:to>
      <xdr:col>16</xdr:col>
      <xdr:colOff>180975</xdr:colOff>
      <xdr:row>32</xdr:row>
      <xdr:rowOff>161925</xdr:rowOff>
    </xdr:to>
    <xdr:sp macro="" textlink="">
      <xdr:nvSpPr>
        <xdr:cNvPr id="14" name="Text Box 44">
          <a:extLst>
            <a:ext uri="{FF2B5EF4-FFF2-40B4-BE49-F238E27FC236}">
              <a16:creationId xmlns:a16="http://schemas.microsoft.com/office/drawing/2014/main" xmlns="" id="{5FF0E2CF-BE23-4F6F-A756-CC2037D3CBDA}"/>
            </a:ext>
          </a:extLst>
        </xdr:cNvPr>
        <xdr:cNvSpPr txBox="1">
          <a:spLocks noChangeArrowheads="1"/>
        </xdr:cNvSpPr>
      </xdr:nvSpPr>
      <xdr:spPr bwMode="auto">
        <a:xfrm>
          <a:off x="8772525" y="8486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9</xdr:row>
      <xdr:rowOff>28575</xdr:rowOff>
    </xdr:from>
    <xdr:to>
      <xdr:col>29</xdr:col>
      <xdr:colOff>180975</xdr:colOff>
      <xdr:row>9</xdr:row>
      <xdr:rowOff>161925</xdr:rowOff>
    </xdr:to>
    <xdr:sp macro="" textlink="">
      <xdr:nvSpPr>
        <xdr:cNvPr id="15" name="Text Box 60">
          <a:extLst>
            <a:ext uri="{FF2B5EF4-FFF2-40B4-BE49-F238E27FC236}">
              <a16:creationId xmlns:a16="http://schemas.microsoft.com/office/drawing/2014/main" xmlns="" id="{200E6AB5-DAD1-4281-AD73-2CD687A73E1F}"/>
            </a:ext>
          </a:extLst>
        </xdr:cNvPr>
        <xdr:cNvSpPr txBox="1">
          <a:spLocks noChangeArrowheads="1"/>
        </xdr:cNvSpPr>
      </xdr:nvSpPr>
      <xdr:spPr bwMode="auto">
        <a:xfrm>
          <a:off x="15859125" y="3228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10</xdr:row>
      <xdr:rowOff>28575</xdr:rowOff>
    </xdr:from>
    <xdr:to>
      <xdr:col>29</xdr:col>
      <xdr:colOff>180975</xdr:colOff>
      <xdr:row>10</xdr:row>
      <xdr:rowOff>161925</xdr:rowOff>
    </xdr:to>
    <xdr:sp macro="" textlink="">
      <xdr:nvSpPr>
        <xdr:cNvPr id="16" name="Text Box 61">
          <a:extLst>
            <a:ext uri="{FF2B5EF4-FFF2-40B4-BE49-F238E27FC236}">
              <a16:creationId xmlns:a16="http://schemas.microsoft.com/office/drawing/2014/main" xmlns="" id="{FF263A6F-DE63-495E-AD55-216510058B8F}"/>
            </a:ext>
          </a:extLst>
        </xdr:cNvPr>
        <xdr:cNvSpPr txBox="1">
          <a:spLocks noChangeArrowheads="1"/>
        </xdr:cNvSpPr>
      </xdr:nvSpPr>
      <xdr:spPr bwMode="auto">
        <a:xfrm>
          <a:off x="15859125" y="3457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11</xdr:row>
      <xdr:rowOff>28575</xdr:rowOff>
    </xdr:from>
    <xdr:to>
      <xdr:col>29</xdr:col>
      <xdr:colOff>180975</xdr:colOff>
      <xdr:row>11</xdr:row>
      <xdr:rowOff>161925</xdr:rowOff>
    </xdr:to>
    <xdr:sp macro="" textlink="">
      <xdr:nvSpPr>
        <xdr:cNvPr id="17" name="Text Box 62">
          <a:extLst>
            <a:ext uri="{FF2B5EF4-FFF2-40B4-BE49-F238E27FC236}">
              <a16:creationId xmlns:a16="http://schemas.microsoft.com/office/drawing/2014/main" xmlns="" id="{AF2AA136-4CB1-4ED5-91A5-AE1810770BC7}"/>
            </a:ext>
          </a:extLst>
        </xdr:cNvPr>
        <xdr:cNvSpPr txBox="1">
          <a:spLocks noChangeArrowheads="1"/>
        </xdr:cNvSpPr>
      </xdr:nvSpPr>
      <xdr:spPr bwMode="auto">
        <a:xfrm>
          <a:off x="15859125" y="3686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12</xdr:row>
      <xdr:rowOff>28575</xdr:rowOff>
    </xdr:from>
    <xdr:to>
      <xdr:col>29</xdr:col>
      <xdr:colOff>180975</xdr:colOff>
      <xdr:row>12</xdr:row>
      <xdr:rowOff>161925</xdr:rowOff>
    </xdr:to>
    <xdr:sp macro="" textlink="">
      <xdr:nvSpPr>
        <xdr:cNvPr id="18" name="Text Box 63">
          <a:extLst>
            <a:ext uri="{FF2B5EF4-FFF2-40B4-BE49-F238E27FC236}">
              <a16:creationId xmlns:a16="http://schemas.microsoft.com/office/drawing/2014/main" xmlns="" id="{77D69FCD-979F-4E76-ADC2-99752C8029A8}"/>
            </a:ext>
          </a:extLst>
        </xdr:cNvPr>
        <xdr:cNvSpPr txBox="1">
          <a:spLocks noChangeArrowheads="1"/>
        </xdr:cNvSpPr>
      </xdr:nvSpPr>
      <xdr:spPr bwMode="auto">
        <a:xfrm>
          <a:off x="15859125" y="3914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15</xdr:row>
      <xdr:rowOff>0</xdr:rowOff>
    </xdr:from>
    <xdr:to>
      <xdr:col>29</xdr:col>
      <xdr:colOff>180975</xdr:colOff>
      <xdr:row>15</xdr:row>
      <xdr:rowOff>0</xdr:rowOff>
    </xdr:to>
    <xdr:sp macro="" textlink="">
      <xdr:nvSpPr>
        <xdr:cNvPr id="19" name="Text Box 67">
          <a:extLst>
            <a:ext uri="{FF2B5EF4-FFF2-40B4-BE49-F238E27FC236}">
              <a16:creationId xmlns:a16="http://schemas.microsoft.com/office/drawing/2014/main" xmlns="" id="{2C98301E-5C08-46B1-B727-19B7AE91AE63}"/>
            </a:ext>
          </a:extLst>
        </xdr:cNvPr>
        <xdr:cNvSpPr txBox="1">
          <a:spLocks noChangeArrowheads="1"/>
        </xdr:cNvSpPr>
      </xdr:nvSpPr>
      <xdr:spPr bwMode="auto">
        <a:xfrm>
          <a:off x="15859125" y="45720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15</xdr:row>
      <xdr:rowOff>28575</xdr:rowOff>
    </xdr:from>
    <xdr:to>
      <xdr:col>29</xdr:col>
      <xdr:colOff>180975</xdr:colOff>
      <xdr:row>15</xdr:row>
      <xdr:rowOff>161925</xdr:rowOff>
    </xdr:to>
    <xdr:sp macro="" textlink="">
      <xdr:nvSpPr>
        <xdr:cNvPr id="20" name="Text Box 68">
          <a:extLst>
            <a:ext uri="{FF2B5EF4-FFF2-40B4-BE49-F238E27FC236}">
              <a16:creationId xmlns:a16="http://schemas.microsoft.com/office/drawing/2014/main" xmlns="" id="{AE9E0B72-9ADF-4DA9-8560-CD89CC77CB84}"/>
            </a:ext>
          </a:extLst>
        </xdr:cNvPr>
        <xdr:cNvSpPr txBox="1">
          <a:spLocks noChangeArrowheads="1"/>
        </xdr:cNvSpPr>
      </xdr:nvSpPr>
      <xdr:spPr bwMode="auto">
        <a:xfrm>
          <a:off x="15859125" y="4600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17</xdr:row>
      <xdr:rowOff>28575</xdr:rowOff>
    </xdr:from>
    <xdr:to>
      <xdr:col>29</xdr:col>
      <xdr:colOff>180975</xdr:colOff>
      <xdr:row>17</xdr:row>
      <xdr:rowOff>161925</xdr:rowOff>
    </xdr:to>
    <xdr:sp macro="" textlink="">
      <xdr:nvSpPr>
        <xdr:cNvPr id="21" name="Text Box 69">
          <a:extLst>
            <a:ext uri="{FF2B5EF4-FFF2-40B4-BE49-F238E27FC236}">
              <a16:creationId xmlns:a16="http://schemas.microsoft.com/office/drawing/2014/main" xmlns="" id="{40C036B2-CA45-4980-8EF1-14353C263AE2}"/>
            </a:ext>
          </a:extLst>
        </xdr:cNvPr>
        <xdr:cNvSpPr txBox="1">
          <a:spLocks noChangeArrowheads="1"/>
        </xdr:cNvSpPr>
      </xdr:nvSpPr>
      <xdr:spPr bwMode="auto">
        <a:xfrm>
          <a:off x="15859125" y="5057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19050</xdr:colOff>
      <xdr:row>28</xdr:row>
      <xdr:rowOff>85725</xdr:rowOff>
    </xdr:from>
    <xdr:to>
      <xdr:col>29</xdr:col>
      <xdr:colOff>104775</xdr:colOff>
      <xdr:row>31</xdr:row>
      <xdr:rowOff>104775</xdr:rowOff>
    </xdr:to>
    <xdr:sp macro="" textlink="">
      <xdr:nvSpPr>
        <xdr:cNvPr id="22" name="AutoShape 76">
          <a:extLst>
            <a:ext uri="{FF2B5EF4-FFF2-40B4-BE49-F238E27FC236}">
              <a16:creationId xmlns:a16="http://schemas.microsoft.com/office/drawing/2014/main" xmlns="" id="{FABD9B8D-7B3F-44F7-88FE-CA18B2FCF070}"/>
            </a:ext>
          </a:extLst>
        </xdr:cNvPr>
        <xdr:cNvSpPr>
          <a:spLocks/>
        </xdr:cNvSpPr>
      </xdr:nvSpPr>
      <xdr:spPr bwMode="auto">
        <a:xfrm>
          <a:off x="15849600" y="7629525"/>
          <a:ext cx="85725" cy="704850"/>
        </a:xfrm>
        <a:prstGeom prst="rightBrace">
          <a:avLst>
            <a:gd name="adj1" fmla="val 0"/>
            <a:gd name="adj2" fmla="val 33931"/>
          </a:avLst>
        </a:prstGeom>
        <a:noFill/>
        <a:ln w="9525">
          <a:solidFill>
            <a:srgbClr val="000000"/>
          </a:solidFill>
          <a:round/>
          <a:headEnd/>
          <a:tailEnd/>
        </a:ln>
      </xdr:spPr>
    </xdr:sp>
    <xdr:clientData/>
  </xdr:twoCellAnchor>
  <xdr:twoCellAnchor>
    <xdr:from>
      <xdr:col>29</xdr:col>
      <xdr:colOff>28575</xdr:colOff>
      <xdr:row>25</xdr:row>
      <xdr:rowOff>28575</xdr:rowOff>
    </xdr:from>
    <xdr:to>
      <xdr:col>29</xdr:col>
      <xdr:colOff>180975</xdr:colOff>
      <xdr:row>25</xdr:row>
      <xdr:rowOff>161925</xdr:rowOff>
    </xdr:to>
    <xdr:sp macro="" textlink="">
      <xdr:nvSpPr>
        <xdr:cNvPr id="23" name="Text Box 77">
          <a:extLst>
            <a:ext uri="{FF2B5EF4-FFF2-40B4-BE49-F238E27FC236}">
              <a16:creationId xmlns:a16="http://schemas.microsoft.com/office/drawing/2014/main" xmlns="" id="{8F320222-912E-4DB6-BE86-2F99F3F902FA}"/>
            </a:ext>
          </a:extLst>
        </xdr:cNvPr>
        <xdr:cNvSpPr txBox="1">
          <a:spLocks noChangeArrowheads="1"/>
        </xdr:cNvSpPr>
      </xdr:nvSpPr>
      <xdr:spPr bwMode="auto">
        <a:xfrm>
          <a:off x="15859125" y="6886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26</xdr:row>
      <xdr:rowOff>28575</xdr:rowOff>
    </xdr:from>
    <xdr:to>
      <xdr:col>29</xdr:col>
      <xdr:colOff>180975</xdr:colOff>
      <xdr:row>26</xdr:row>
      <xdr:rowOff>161925</xdr:rowOff>
    </xdr:to>
    <xdr:sp macro="" textlink="">
      <xdr:nvSpPr>
        <xdr:cNvPr id="24" name="Text Box 78">
          <a:extLst>
            <a:ext uri="{FF2B5EF4-FFF2-40B4-BE49-F238E27FC236}">
              <a16:creationId xmlns:a16="http://schemas.microsoft.com/office/drawing/2014/main" xmlns="" id="{C9725B66-7353-427B-B650-98CDAEE5ACD2}"/>
            </a:ext>
          </a:extLst>
        </xdr:cNvPr>
        <xdr:cNvSpPr txBox="1">
          <a:spLocks noChangeArrowheads="1"/>
        </xdr:cNvSpPr>
      </xdr:nvSpPr>
      <xdr:spPr bwMode="auto">
        <a:xfrm>
          <a:off x="15859125" y="7115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27</xdr:row>
      <xdr:rowOff>28575</xdr:rowOff>
    </xdr:from>
    <xdr:to>
      <xdr:col>29</xdr:col>
      <xdr:colOff>180975</xdr:colOff>
      <xdr:row>27</xdr:row>
      <xdr:rowOff>161925</xdr:rowOff>
    </xdr:to>
    <xdr:sp macro="" textlink="">
      <xdr:nvSpPr>
        <xdr:cNvPr id="25" name="Text Box 80">
          <a:extLst>
            <a:ext uri="{FF2B5EF4-FFF2-40B4-BE49-F238E27FC236}">
              <a16:creationId xmlns:a16="http://schemas.microsoft.com/office/drawing/2014/main" xmlns="" id="{938AC76A-E653-4CD2-AA9D-D8962C6ED130}"/>
            </a:ext>
          </a:extLst>
        </xdr:cNvPr>
        <xdr:cNvSpPr txBox="1">
          <a:spLocks noChangeArrowheads="1"/>
        </xdr:cNvSpPr>
      </xdr:nvSpPr>
      <xdr:spPr bwMode="auto">
        <a:xfrm>
          <a:off x="15859125" y="7343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76200</xdr:colOff>
      <xdr:row>28</xdr:row>
      <xdr:rowOff>28575</xdr:rowOff>
    </xdr:from>
    <xdr:to>
      <xdr:col>29</xdr:col>
      <xdr:colOff>228600</xdr:colOff>
      <xdr:row>28</xdr:row>
      <xdr:rowOff>161925</xdr:rowOff>
    </xdr:to>
    <xdr:sp macro="" textlink="">
      <xdr:nvSpPr>
        <xdr:cNvPr id="26" name="Text Box 81">
          <a:extLst>
            <a:ext uri="{FF2B5EF4-FFF2-40B4-BE49-F238E27FC236}">
              <a16:creationId xmlns:a16="http://schemas.microsoft.com/office/drawing/2014/main" xmlns="" id="{D365C483-D7E6-4285-AF21-C237593C6EC3}"/>
            </a:ext>
          </a:extLst>
        </xdr:cNvPr>
        <xdr:cNvSpPr txBox="1">
          <a:spLocks noChangeArrowheads="1"/>
        </xdr:cNvSpPr>
      </xdr:nvSpPr>
      <xdr:spPr bwMode="auto">
        <a:xfrm>
          <a:off x="15906750" y="7572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7</xdr:col>
      <xdr:colOff>154781</xdr:colOff>
      <xdr:row>3</xdr:row>
      <xdr:rowOff>52388</xdr:rowOff>
    </xdr:from>
    <xdr:to>
      <xdr:col>7</xdr:col>
      <xdr:colOff>383381</xdr:colOff>
      <xdr:row>3</xdr:row>
      <xdr:rowOff>366713</xdr:rowOff>
    </xdr:to>
    <xdr:sp macro="" textlink="">
      <xdr:nvSpPr>
        <xdr:cNvPr id="27" name="Text Box 94">
          <a:extLst>
            <a:ext uri="{FF2B5EF4-FFF2-40B4-BE49-F238E27FC236}">
              <a16:creationId xmlns:a16="http://schemas.microsoft.com/office/drawing/2014/main" xmlns="" id="{9ECEAF8C-8CCA-43C1-A911-1659CC4D81F6}"/>
            </a:ext>
          </a:extLst>
        </xdr:cNvPr>
        <xdr:cNvSpPr txBox="1">
          <a:spLocks noChangeArrowheads="1"/>
        </xdr:cNvSpPr>
      </xdr:nvSpPr>
      <xdr:spPr bwMode="auto">
        <a:xfrm>
          <a:off x="4164806" y="1585913"/>
          <a:ext cx="228600" cy="314325"/>
        </a:xfrm>
        <a:prstGeom prst="rect">
          <a:avLst/>
        </a:prstGeom>
        <a:solidFill>
          <a:srgbClr val="FFFFFF"/>
        </a:solidFill>
        <a:ln w="9525">
          <a:noFill/>
          <a:miter lim="800000"/>
          <a:headEnd/>
          <a:tailEnd/>
        </a:ln>
      </xdr:spPr>
      <xdr:txBody>
        <a:bodyPr vertOverflow="clip" wrap="square" lIns="45720" tIns="22860" rIns="45720" bIns="22860" anchor="ctr" upright="1"/>
        <a:lstStyle/>
        <a:p>
          <a:pPr algn="ctr" rtl="0">
            <a:defRPr sz="1000"/>
          </a:pPr>
          <a:r>
            <a:rPr lang="ja-JP" altLang="en-US" sz="1400" b="0" i="0" u="none" strike="noStrike" baseline="0">
              <a:solidFill>
                <a:srgbClr val="000000"/>
              </a:solidFill>
              <a:latin typeface="HG丸ｺﾞｼｯｸM-PRO"/>
              <a:ea typeface="HG丸ｺﾞｼｯｸM-PRO"/>
            </a:rPr>
            <a:t>様</a:t>
          </a:r>
        </a:p>
      </xdr:txBody>
    </xdr:sp>
    <xdr:clientData/>
  </xdr:twoCellAnchor>
  <xdr:twoCellAnchor>
    <xdr:from>
      <xdr:col>3</xdr:col>
      <xdr:colOff>28575</xdr:colOff>
      <xdr:row>31</xdr:row>
      <xdr:rowOff>28575</xdr:rowOff>
    </xdr:from>
    <xdr:to>
      <xdr:col>3</xdr:col>
      <xdr:colOff>180975</xdr:colOff>
      <xdr:row>31</xdr:row>
      <xdr:rowOff>161925</xdr:rowOff>
    </xdr:to>
    <xdr:sp macro="" textlink="">
      <xdr:nvSpPr>
        <xdr:cNvPr id="28" name="Text Box 96">
          <a:extLst>
            <a:ext uri="{FF2B5EF4-FFF2-40B4-BE49-F238E27FC236}">
              <a16:creationId xmlns:a16="http://schemas.microsoft.com/office/drawing/2014/main" xmlns="" id="{6E92040F-AABA-4451-BE4D-B461B167E630}"/>
            </a:ext>
          </a:extLst>
        </xdr:cNvPr>
        <xdr:cNvSpPr txBox="1">
          <a:spLocks noChangeArrowheads="1"/>
        </xdr:cNvSpPr>
      </xdr:nvSpPr>
      <xdr:spPr bwMode="auto">
        <a:xfrm>
          <a:off x="1695450" y="8258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28</xdr:row>
      <xdr:rowOff>28575</xdr:rowOff>
    </xdr:from>
    <xdr:to>
      <xdr:col>3</xdr:col>
      <xdr:colOff>180975</xdr:colOff>
      <xdr:row>28</xdr:row>
      <xdr:rowOff>161925</xdr:rowOff>
    </xdr:to>
    <xdr:sp macro="" textlink="">
      <xdr:nvSpPr>
        <xdr:cNvPr id="29" name="Text Box 104">
          <a:extLst>
            <a:ext uri="{FF2B5EF4-FFF2-40B4-BE49-F238E27FC236}">
              <a16:creationId xmlns:a16="http://schemas.microsoft.com/office/drawing/2014/main" xmlns="" id="{2D6F8C54-4ACA-4530-9B10-90F8105A4E08}"/>
            </a:ext>
          </a:extLst>
        </xdr:cNvPr>
        <xdr:cNvSpPr txBox="1">
          <a:spLocks noChangeArrowheads="1"/>
        </xdr:cNvSpPr>
      </xdr:nvSpPr>
      <xdr:spPr bwMode="auto">
        <a:xfrm>
          <a:off x="1695450" y="7572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31</xdr:row>
      <xdr:rowOff>28575</xdr:rowOff>
    </xdr:from>
    <xdr:to>
      <xdr:col>3</xdr:col>
      <xdr:colOff>180975</xdr:colOff>
      <xdr:row>31</xdr:row>
      <xdr:rowOff>161925</xdr:rowOff>
    </xdr:to>
    <xdr:sp macro="" textlink="">
      <xdr:nvSpPr>
        <xdr:cNvPr id="30" name="Text Box 105">
          <a:extLst>
            <a:ext uri="{FF2B5EF4-FFF2-40B4-BE49-F238E27FC236}">
              <a16:creationId xmlns:a16="http://schemas.microsoft.com/office/drawing/2014/main" xmlns="" id="{D493A6F1-2CA2-4B33-B126-04609FF5A007}"/>
            </a:ext>
          </a:extLst>
        </xdr:cNvPr>
        <xdr:cNvSpPr txBox="1">
          <a:spLocks noChangeArrowheads="1"/>
        </xdr:cNvSpPr>
      </xdr:nvSpPr>
      <xdr:spPr bwMode="auto">
        <a:xfrm>
          <a:off x="1695450" y="8258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28</xdr:row>
      <xdr:rowOff>28575</xdr:rowOff>
    </xdr:from>
    <xdr:to>
      <xdr:col>3</xdr:col>
      <xdr:colOff>180975</xdr:colOff>
      <xdr:row>28</xdr:row>
      <xdr:rowOff>161925</xdr:rowOff>
    </xdr:to>
    <xdr:sp macro="" textlink="">
      <xdr:nvSpPr>
        <xdr:cNvPr id="31" name="Text Box 114">
          <a:extLst>
            <a:ext uri="{FF2B5EF4-FFF2-40B4-BE49-F238E27FC236}">
              <a16:creationId xmlns:a16="http://schemas.microsoft.com/office/drawing/2014/main" xmlns="" id="{0A299A69-039E-4972-BB38-5F53B600AF9A}"/>
            </a:ext>
          </a:extLst>
        </xdr:cNvPr>
        <xdr:cNvSpPr txBox="1">
          <a:spLocks noChangeArrowheads="1"/>
        </xdr:cNvSpPr>
      </xdr:nvSpPr>
      <xdr:spPr bwMode="auto">
        <a:xfrm>
          <a:off x="1695450" y="7572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8</xdr:row>
      <xdr:rowOff>28575</xdr:rowOff>
    </xdr:from>
    <xdr:to>
      <xdr:col>3</xdr:col>
      <xdr:colOff>180975</xdr:colOff>
      <xdr:row>8</xdr:row>
      <xdr:rowOff>161925</xdr:rowOff>
    </xdr:to>
    <xdr:sp macro="" textlink="">
      <xdr:nvSpPr>
        <xdr:cNvPr id="32" name="Text Box 115">
          <a:extLst>
            <a:ext uri="{FF2B5EF4-FFF2-40B4-BE49-F238E27FC236}">
              <a16:creationId xmlns:a16="http://schemas.microsoft.com/office/drawing/2014/main" xmlns="" id="{500C645D-5475-42B7-9A73-954E484033CC}"/>
            </a:ext>
          </a:extLst>
        </xdr:cNvPr>
        <xdr:cNvSpPr txBox="1">
          <a:spLocks noChangeArrowheads="1"/>
        </xdr:cNvSpPr>
      </xdr:nvSpPr>
      <xdr:spPr bwMode="auto">
        <a:xfrm>
          <a:off x="1695450" y="3000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33" name="Text Box 116">
          <a:extLst>
            <a:ext uri="{FF2B5EF4-FFF2-40B4-BE49-F238E27FC236}">
              <a16:creationId xmlns:a16="http://schemas.microsoft.com/office/drawing/2014/main" xmlns="" id="{D0AA760C-26A3-4DB4-A68F-6FB0899B3612}"/>
            </a:ext>
          </a:extLst>
        </xdr:cNvPr>
        <xdr:cNvSpPr txBox="1">
          <a:spLocks noChangeArrowheads="1"/>
        </xdr:cNvSpPr>
      </xdr:nvSpPr>
      <xdr:spPr bwMode="auto">
        <a:xfrm>
          <a:off x="1695450" y="3686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9</xdr:row>
      <xdr:rowOff>28575</xdr:rowOff>
    </xdr:from>
    <xdr:to>
      <xdr:col>3</xdr:col>
      <xdr:colOff>180975</xdr:colOff>
      <xdr:row>9</xdr:row>
      <xdr:rowOff>161925</xdr:rowOff>
    </xdr:to>
    <xdr:sp macro="" textlink="">
      <xdr:nvSpPr>
        <xdr:cNvPr id="34" name="Text Box 118">
          <a:extLst>
            <a:ext uri="{FF2B5EF4-FFF2-40B4-BE49-F238E27FC236}">
              <a16:creationId xmlns:a16="http://schemas.microsoft.com/office/drawing/2014/main" xmlns="" id="{7CB24E5F-45F3-42E8-88D5-BF4D83C47FFE}"/>
            </a:ext>
          </a:extLst>
        </xdr:cNvPr>
        <xdr:cNvSpPr txBox="1">
          <a:spLocks noChangeArrowheads="1"/>
        </xdr:cNvSpPr>
      </xdr:nvSpPr>
      <xdr:spPr bwMode="auto">
        <a:xfrm>
          <a:off x="1695450" y="3228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15</xdr:row>
      <xdr:rowOff>28575</xdr:rowOff>
    </xdr:from>
    <xdr:to>
      <xdr:col>3</xdr:col>
      <xdr:colOff>180975</xdr:colOff>
      <xdr:row>15</xdr:row>
      <xdr:rowOff>161925</xdr:rowOff>
    </xdr:to>
    <xdr:sp macro="" textlink="">
      <xdr:nvSpPr>
        <xdr:cNvPr id="35" name="Text Box 119">
          <a:extLst>
            <a:ext uri="{FF2B5EF4-FFF2-40B4-BE49-F238E27FC236}">
              <a16:creationId xmlns:a16="http://schemas.microsoft.com/office/drawing/2014/main" xmlns="" id="{A78C1C56-346C-4E79-9243-C3624761DF11}"/>
            </a:ext>
          </a:extLst>
        </xdr:cNvPr>
        <xdr:cNvSpPr txBox="1">
          <a:spLocks noChangeArrowheads="1"/>
        </xdr:cNvSpPr>
      </xdr:nvSpPr>
      <xdr:spPr bwMode="auto">
        <a:xfrm>
          <a:off x="1695450" y="4600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17</xdr:row>
      <xdr:rowOff>28575</xdr:rowOff>
    </xdr:from>
    <xdr:to>
      <xdr:col>3</xdr:col>
      <xdr:colOff>180975</xdr:colOff>
      <xdr:row>17</xdr:row>
      <xdr:rowOff>161925</xdr:rowOff>
    </xdr:to>
    <xdr:sp macro="" textlink="">
      <xdr:nvSpPr>
        <xdr:cNvPr id="36" name="Text Box 120">
          <a:extLst>
            <a:ext uri="{FF2B5EF4-FFF2-40B4-BE49-F238E27FC236}">
              <a16:creationId xmlns:a16="http://schemas.microsoft.com/office/drawing/2014/main" xmlns="" id="{6119C37C-BB4D-4040-AA13-5DFE7302AE8F}"/>
            </a:ext>
          </a:extLst>
        </xdr:cNvPr>
        <xdr:cNvSpPr txBox="1">
          <a:spLocks noChangeArrowheads="1"/>
        </xdr:cNvSpPr>
      </xdr:nvSpPr>
      <xdr:spPr bwMode="auto">
        <a:xfrm>
          <a:off x="1695450" y="5057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19</xdr:row>
      <xdr:rowOff>28575</xdr:rowOff>
    </xdr:from>
    <xdr:to>
      <xdr:col>3</xdr:col>
      <xdr:colOff>180975</xdr:colOff>
      <xdr:row>19</xdr:row>
      <xdr:rowOff>161925</xdr:rowOff>
    </xdr:to>
    <xdr:sp macro="" textlink="">
      <xdr:nvSpPr>
        <xdr:cNvPr id="37" name="Text Box 123">
          <a:extLst>
            <a:ext uri="{FF2B5EF4-FFF2-40B4-BE49-F238E27FC236}">
              <a16:creationId xmlns:a16="http://schemas.microsoft.com/office/drawing/2014/main" xmlns="" id="{41194338-3013-491F-A6C0-F650666283D5}"/>
            </a:ext>
          </a:extLst>
        </xdr:cNvPr>
        <xdr:cNvSpPr txBox="1">
          <a:spLocks noChangeArrowheads="1"/>
        </xdr:cNvSpPr>
      </xdr:nvSpPr>
      <xdr:spPr bwMode="auto">
        <a:xfrm>
          <a:off x="1695450" y="5514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18</xdr:row>
      <xdr:rowOff>28575</xdr:rowOff>
    </xdr:from>
    <xdr:to>
      <xdr:col>3</xdr:col>
      <xdr:colOff>180975</xdr:colOff>
      <xdr:row>18</xdr:row>
      <xdr:rowOff>161925</xdr:rowOff>
    </xdr:to>
    <xdr:sp macro="" textlink="">
      <xdr:nvSpPr>
        <xdr:cNvPr id="38" name="Text Box 124">
          <a:extLst>
            <a:ext uri="{FF2B5EF4-FFF2-40B4-BE49-F238E27FC236}">
              <a16:creationId xmlns:a16="http://schemas.microsoft.com/office/drawing/2014/main" xmlns="" id="{7F1DB677-3DA3-4E93-9CEE-AABAC6999CBB}"/>
            </a:ext>
          </a:extLst>
        </xdr:cNvPr>
        <xdr:cNvSpPr txBox="1">
          <a:spLocks noChangeArrowheads="1"/>
        </xdr:cNvSpPr>
      </xdr:nvSpPr>
      <xdr:spPr bwMode="auto">
        <a:xfrm>
          <a:off x="1695450" y="5286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14</xdr:row>
      <xdr:rowOff>28575</xdr:rowOff>
    </xdr:from>
    <xdr:to>
      <xdr:col>3</xdr:col>
      <xdr:colOff>180975</xdr:colOff>
      <xdr:row>14</xdr:row>
      <xdr:rowOff>161925</xdr:rowOff>
    </xdr:to>
    <xdr:sp macro="" textlink="">
      <xdr:nvSpPr>
        <xdr:cNvPr id="39" name="Text Box 125">
          <a:extLst>
            <a:ext uri="{FF2B5EF4-FFF2-40B4-BE49-F238E27FC236}">
              <a16:creationId xmlns:a16="http://schemas.microsoft.com/office/drawing/2014/main" xmlns="" id="{E7B005DA-AE74-4E79-A8F5-68965B07DDC5}"/>
            </a:ext>
          </a:extLst>
        </xdr:cNvPr>
        <xdr:cNvSpPr txBox="1">
          <a:spLocks noChangeArrowheads="1"/>
        </xdr:cNvSpPr>
      </xdr:nvSpPr>
      <xdr:spPr bwMode="auto">
        <a:xfrm>
          <a:off x="1695450" y="4371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40" name="Text Box 126">
          <a:extLst>
            <a:ext uri="{FF2B5EF4-FFF2-40B4-BE49-F238E27FC236}">
              <a16:creationId xmlns:a16="http://schemas.microsoft.com/office/drawing/2014/main" xmlns="" id="{8A3C9E16-52A6-4270-9E17-409DFECDFC0E}"/>
            </a:ext>
          </a:extLst>
        </xdr:cNvPr>
        <xdr:cNvSpPr txBox="1">
          <a:spLocks noChangeArrowheads="1"/>
        </xdr:cNvSpPr>
      </xdr:nvSpPr>
      <xdr:spPr bwMode="auto">
        <a:xfrm>
          <a:off x="1695450" y="3914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41" name="Text Box 127">
          <a:extLst>
            <a:ext uri="{FF2B5EF4-FFF2-40B4-BE49-F238E27FC236}">
              <a16:creationId xmlns:a16="http://schemas.microsoft.com/office/drawing/2014/main" xmlns="" id="{D453EE5E-5407-4A69-9044-681D2CB40AB0}"/>
            </a:ext>
          </a:extLst>
        </xdr:cNvPr>
        <xdr:cNvSpPr txBox="1">
          <a:spLocks noChangeArrowheads="1"/>
        </xdr:cNvSpPr>
      </xdr:nvSpPr>
      <xdr:spPr bwMode="auto">
        <a:xfrm>
          <a:off x="1695450" y="4143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22</xdr:row>
      <xdr:rowOff>28575</xdr:rowOff>
    </xdr:from>
    <xdr:to>
      <xdr:col>3</xdr:col>
      <xdr:colOff>180975</xdr:colOff>
      <xdr:row>22</xdr:row>
      <xdr:rowOff>161925</xdr:rowOff>
    </xdr:to>
    <xdr:sp macro="" textlink="">
      <xdr:nvSpPr>
        <xdr:cNvPr id="42" name="Text Box 129">
          <a:extLst>
            <a:ext uri="{FF2B5EF4-FFF2-40B4-BE49-F238E27FC236}">
              <a16:creationId xmlns:a16="http://schemas.microsoft.com/office/drawing/2014/main" xmlns="" id="{EA34A534-B4D3-4F11-9566-051D56EABC92}"/>
            </a:ext>
          </a:extLst>
        </xdr:cNvPr>
        <xdr:cNvSpPr txBox="1">
          <a:spLocks noChangeArrowheads="1"/>
        </xdr:cNvSpPr>
      </xdr:nvSpPr>
      <xdr:spPr bwMode="auto">
        <a:xfrm>
          <a:off x="1695450" y="6200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23</xdr:row>
      <xdr:rowOff>28575</xdr:rowOff>
    </xdr:from>
    <xdr:to>
      <xdr:col>3</xdr:col>
      <xdr:colOff>180975</xdr:colOff>
      <xdr:row>23</xdr:row>
      <xdr:rowOff>161925</xdr:rowOff>
    </xdr:to>
    <xdr:sp macro="" textlink="">
      <xdr:nvSpPr>
        <xdr:cNvPr id="43" name="Text Box 130">
          <a:extLst>
            <a:ext uri="{FF2B5EF4-FFF2-40B4-BE49-F238E27FC236}">
              <a16:creationId xmlns:a16="http://schemas.microsoft.com/office/drawing/2014/main" xmlns="" id="{AF5E84F7-A2AC-4BDD-A242-62A15209E48B}"/>
            </a:ext>
          </a:extLst>
        </xdr:cNvPr>
        <xdr:cNvSpPr txBox="1">
          <a:spLocks noChangeArrowheads="1"/>
        </xdr:cNvSpPr>
      </xdr:nvSpPr>
      <xdr:spPr bwMode="auto">
        <a:xfrm>
          <a:off x="1695450" y="6429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24</xdr:row>
      <xdr:rowOff>28575</xdr:rowOff>
    </xdr:from>
    <xdr:to>
      <xdr:col>3</xdr:col>
      <xdr:colOff>180975</xdr:colOff>
      <xdr:row>24</xdr:row>
      <xdr:rowOff>161925</xdr:rowOff>
    </xdr:to>
    <xdr:sp macro="" textlink="">
      <xdr:nvSpPr>
        <xdr:cNvPr id="44" name="Text Box 132">
          <a:extLst>
            <a:ext uri="{FF2B5EF4-FFF2-40B4-BE49-F238E27FC236}">
              <a16:creationId xmlns:a16="http://schemas.microsoft.com/office/drawing/2014/main" xmlns="" id="{EFBB3611-14C6-4481-9131-0E7E765BF5A3}"/>
            </a:ext>
          </a:extLst>
        </xdr:cNvPr>
        <xdr:cNvSpPr txBox="1">
          <a:spLocks noChangeArrowheads="1"/>
        </xdr:cNvSpPr>
      </xdr:nvSpPr>
      <xdr:spPr bwMode="auto">
        <a:xfrm>
          <a:off x="1695450" y="6657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30</xdr:row>
      <xdr:rowOff>28575</xdr:rowOff>
    </xdr:from>
    <xdr:to>
      <xdr:col>3</xdr:col>
      <xdr:colOff>180975</xdr:colOff>
      <xdr:row>30</xdr:row>
      <xdr:rowOff>161925</xdr:rowOff>
    </xdr:to>
    <xdr:sp macro="" textlink="">
      <xdr:nvSpPr>
        <xdr:cNvPr id="45" name="Text Box 135">
          <a:extLst>
            <a:ext uri="{FF2B5EF4-FFF2-40B4-BE49-F238E27FC236}">
              <a16:creationId xmlns:a16="http://schemas.microsoft.com/office/drawing/2014/main" xmlns="" id="{B9031281-09EE-4768-AE2E-981EE459CFFB}"/>
            </a:ext>
          </a:extLst>
        </xdr:cNvPr>
        <xdr:cNvSpPr txBox="1">
          <a:spLocks noChangeArrowheads="1"/>
        </xdr:cNvSpPr>
      </xdr:nvSpPr>
      <xdr:spPr bwMode="auto">
        <a:xfrm>
          <a:off x="1695450" y="8029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31</xdr:row>
      <xdr:rowOff>28575</xdr:rowOff>
    </xdr:from>
    <xdr:to>
      <xdr:col>3</xdr:col>
      <xdr:colOff>180975</xdr:colOff>
      <xdr:row>31</xdr:row>
      <xdr:rowOff>161925</xdr:rowOff>
    </xdr:to>
    <xdr:sp macro="" textlink="">
      <xdr:nvSpPr>
        <xdr:cNvPr id="46" name="Text Box 139">
          <a:extLst>
            <a:ext uri="{FF2B5EF4-FFF2-40B4-BE49-F238E27FC236}">
              <a16:creationId xmlns:a16="http://schemas.microsoft.com/office/drawing/2014/main" xmlns="" id="{7103AE1D-6DFA-4FA1-9EE8-468EA0DEB290}"/>
            </a:ext>
          </a:extLst>
        </xdr:cNvPr>
        <xdr:cNvSpPr txBox="1">
          <a:spLocks noChangeArrowheads="1"/>
        </xdr:cNvSpPr>
      </xdr:nvSpPr>
      <xdr:spPr bwMode="auto">
        <a:xfrm>
          <a:off x="1695450" y="8258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28</xdr:row>
      <xdr:rowOff>28575</xdr:rowOff>
    </xdr:from>
    <xdr:to>
      <xdr:col>3</xdr:col>
      <xdr:colOff>180975</xdr:colOff>
      <xdr:row>28</xdr:row>
      <xdr:rowOff>161925</xdr:rowOff>
    </xdr:to>
    <xdr:sp macro="" textlink="">
      <xdr:nvSpPr>
        <xdr:cNvPr id="47" name="Text Box 148">
          <a:extLst>
            <a:ext uri="{FF2B5EF4-FFF2-40B4-BE49-F238E27FC236}">
              <a16:creationId xmlns:a16="http://schemas.microsoft.com/office/drawing/2014/main" xmlns="" id="{7C3B88BC-7419-43B5-90E5-40E840693E8B}"/>
            </a:ext>
          </a:extLst>
        </xdr:cNvPr>
        <xdr:cNvSpPr txBox="1">
          <a:spLocks noChangeArrowheads="1"/>
        </xdr:cNvSpPr>
      </xdr:nvSpPr>
      <xdr:spPr bwMode="auto">
        <a:xfrm>
          <a:off x="1695450" y="7572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8</xdr:row>
      <xdr:rowOff>28575</xdr:rowOff>
    </xdr:from>
    <xdr:to>
      <xdr:col>3</xdr:col>
      <xdr:colOff>180975</xdr:colOff>
      <xdr:row>8</xdr:row>
      <xdr:rowOff>161925</xdr:rowOff>
    </xdr:to>
    <xdr:sp macro="" textlink="">
      <xdr:nvSpPr>
        <xdr:cNvPr id="48" name="Text Box 149">
          <a:extLst>
            <a:ext uri="{FF2B5EF4-FFF2-40B4-BE49-F238E27FC236}">
              <a16:creationId xmlns:a16="http://schemas.microsoft.com/office/drawing/2014/main" xmlns="" id="{B4F7FCD0-A6A3-44EB-A458-79D8331DB724}"/>
            </a:ext>
          </a:extLst>
        </xdr:cNvPr>
        <xdr:cNvSpPr txBox="1">
          <a:spLocks noChangeArrowheads="1"/>
        </xdr:cNvSpPr>
      </xdr:nvSpPr>
      <xdr:spPr bwMode="auto">
        <a:xfrm>
          <a:off x="1695450" y="3000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49" name="Text Box 150">
          <a:extLst>
            <a:ext uri="{FF2B5EF4-FFF2-40B4-BE49-F238E27FC236}">
              <a16:creationId xmlns:a16="http://schemas.microsoft.com/office/drawing/2014/main" xmlns="" id="{A294D85F-0412-4068-94AE-B1A7792F84F5}"/>
            </a:ext>
          </a:extLst>
        </xdr:cNvPr>
        <xdr:cNvSpPr txBox="1">
          <a:spLocks noChangeArrowheads="1"/>
        </xdr:cNvSpPr>
      </xdr:nvSpPr>
      <xdr:spPr bwMode="auto">
        <a:xfrm>
          <a:off x="1695450" y="3686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9</xdr:row>
      <xdr:rowOff>28575</xdr:rowOff>
    </xdr:from>
    <xdr:to>
      <xdr:col>3</xdr:col>
      <xdr:colOff>180975</xdr:colOff>
      <xdr:row>9</xdr:row>
      <xdr:rowOff>161925</xdr:rowOff>
    </xdr:to>
    <xdr:sp macro="" textlink="">
      <xdr:nvSpPr>
        <xdr:cNvPr id="50" name="Text Box 152">
          <a:extLst>
            <a:ext uri="{FF2B5EF4-FFF2-40B4-BE49-F238E27FC236}">
              <a16:creationId xmlns:a16="http://schemas.microsoft.com/office/drawing/2014/main" xmlns="" id="{21719757-6E36-4C3E-9822-A7FD61721022}"/>
            </a:ext>
          </a:extLst>
        </xdr:cNvPr>
        <xdr:cNvSpPr txBox="1">
          <a:spLocks noChangeArrowheads="1"/>
        </xdr:cNvSpPr>
      </xdr:nvSpPr>
      <xdr:spPr bwMode="auto">
        <a:xfrm>
          <a:off x="1695450" y="3228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15</xdr:row>
      <xdr:rowOff>28575</xdr:rowOff>
    </xdr:from>
    <xdr:to>
      <xdr:col>3</xdr:col>
      <xdr:colOff>180975</xdr:colOff>
      <xdr:row>15</xdr:row>
      <xdr:rowOff>161925</xdr:rowOff>
    </xdr:to>
    <xdr:sp macro="" textlink="">
      <xdr:nvSpPr>
        <xdr:cNvPr id="51" name="Text Box 153">
          <a:extLst>
            <a:ext uri="{FF2B5EF4-FFF2-40B4-BE49-F238E27FC236}">
              <a16:creationId xmlns:a16="http://schemas.microsoft.com/office/drawing/2014/main" xmlns="" id="{02D49380-A19F-4AAE-BAF4-9D7CA96B8613}"/>
            </a:ext>
          </a:extLst>
        </xdr:cNvPr>
        <xdr:cNvSpPr txBox="1">
          <a:spLocks noChangeArrowheads="1"/>
        </xdr:cNvSpPr>
      </xdr:nvSpPr>
      <xdr:spPr bwMode="auto">
        <a:xfrm>
          <a:off x="1695450" y="4600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17</xdr:row>
      <xdr:rowOff>28575</xdr:rowOff>
    </xdr:from>
    <xdr:to>
      <xdr:col>3</xdr:col>
      <xdr:colOff>180975</xdr:colOff>
      <xdr:row>17</xdr:row>
      <xdr:rowOff>161925</xdr:rowOff>
    </xdr:to>
    <xdr:sp macro="" textlink="">
      <xdr:nvSpPr>
        <xdr:cNvPr id="52" name="Text Box 154">
          <a:extLst>
            <a:ext uri="{FF2B5EF4-FFF2-40B4-BE49-F238E27FC236}">
              <a16:creationId xmlns:a16="http://schemas.microsoft.com/office/drawing/2014/main" xmlns="" id="{8DFC0364-BF71-4C13-9976-6A0A1113A240}"/>
            </a:ext>
          </a:extLst>
        </xdr:cNvPr>
        <xdr:cNvSpPr txBox="1">
          <a:spLocks noChangeArrowheads="1"/>
        </xdr:cNvSpPr>
      </xdr:nvSpPr>
      <xdr:spPr bwMode="auto">
        <a:xfrm>
          <a:off x="1695450" y="5057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19</xdr:row>
      <xdr:rowOff>28575</xdr:rowOff>
    </xdr:from>
    <xdr:to>
      <xdr:col>3</xdr:col>
      <xdr:colOff>180975</xdr:colOff>
      <xdr:row>19</xdr:row>
      <xdr:rowOff>161925</xdr:rowOff>
    </xdr:to>
    <xdr:sp macro="" textlink="">
      <xdr:nvSpPr>
        <xdr:cNvPr id="53" name="Text Box 157">
          <a:extLst>
            <a:ext uri="{FF2B5EF4-FFF2-40B4-BE49-F238E27FC236}">
              <a16:creationId xmlns:a16="http://schemas.microsoft.com/office/drawing/2014/main" xmlns="" id="{4C07923E-98B4-4409-BD63-7CFACBC321B7}"/>
            </a:ext>
          </a:extLst>
        </xdr:cNvPr>
        <xdr:cNvSpPr txBox="1">
          <a:spLocks noChangeArrowheads="1"/>
        </xdr:cNvSpPr>
      </xdr:nvSpPr>
      <xdr:spPr bwMode="auto">
        <a:xfrm>
          <a:off x="1695450" y="5514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18</xdr:row>
      <xdr:rowOff>28575</xdr:rowOff>
    </xdr:from>
    <xdr:to>
      <xdr:col>3</xdr:col>
      <xdr:colOff>180975</xdr:colOff>
      <xdr:row>18</xdr:row>
      <xdr:rowOff>161925</xdr:rowOff>
    </xdr:to>
    <xdr:sp macro="" textlink="">
      <xdr:nvSpPr>
        <xdr:cNvPr id="54" name="Text Box 158">
          <a:extLst>
            <a:ext uri="{FF2B5EF4-FFF2-40B4-BE49-F238E27FC236}">
              <a16:creationId xmlns:a16="http://schemas.microsoft.com/office/drawing/2014/main" xmlns="" id="{C5558BDC-3C27-44C1-A1AD-CE5FC73064BC}"/>
            </a:ext>
          </a:extLst>
        </xdr:cNvPr>
        <xdr:cNvSpPr txBox="1">
          <a:spLocks noChangeArrowheads="1"/>
        </xdr:cNvSpPr>
      </xdr:nvSpPr>
      <xdr:spPr bwMode="auto">
        <a:xfrm>
          <a:off x="1695450" y="5286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14</xdr:row>
      <xdr:rowOff>28575</xdr:rowOff>
    </xdr:from>
    <xdr:to>
      <xdr:col>3</xdr:col>
      <xdr:colOff>180975</xdr:colOff>
      <xdr:row>14</xdr:row>
      <xdr:rowOff>161925</xdr:rowOff>
    </xdr:to>
    <xdr:sp macro="" textlink="">
      <xdr:nvSpPr>
        <xdr:cNvPr id="55" name="Text Box 159">
          <a:extLst>
            <a:ext uri="{FF2B5EF4-FFF2-40B4-BE49-F238E27FC236}">
              <a16:creationId xmlns:a16="http://schemas.microsoft.com/office/drawing/2014/main" xmlns="" id="{1495C7AE-3090-4EDA-A1B1-B66B257B83B1}"/>
            </a:ext>
          </a:extLst>
        </xdr:cNvPr>
        <xdr:cNvSpPr txBox="1">
          <a:spLocks noChangeArrowheads="1"/>
        </xdr:cNvSpPr>
      </xdr:nvSpPr>
      <xdr:spPr bwMode="auto">
        <a:xfrm>
          <a:off x="1695450" y="4371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56" name="Text Box 160">
          <a:extLst>
            <a:ext uri="{FF2B5EF4-FFF2-40B4-BE49-F238E27FC236}">
              <a16:creationId xmlns:a16="http://schemas.microsoft.com/office/drawing/2014/main" xmlns="" id="{CE9D61E1-FDC5-4CBF-8B13-002A6DC54F50}"/>
            </a:ext>
          </a:extLst>
        </xdr:cNvPr>
        <xdr:cNvSpPr txBox="1">
          <a:spLocks noChangeArrowheads="1"/>
        </xdr:cNvSpPr>
      </xdr:nvSpPr>
      <xdr:spPr bwMode="auto">
        <a:xfrm>
          <a:off x="1695450" y="3914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57" name="Text Box 161">
          <a:extLst>
            <a:ext uri="{FF2B5EF4-FFF2-40B4-BE49-F238E27FC236}">
              <a16:creationId xmlns:a16="http://schemas.microsoft.com/office/drawing/2014/main" xmlns="" id="{45695B5F-E883-492B-9ACD-6F957D39981C}"/>
            </a:ext>
          </a:extLst>
        </xdr:cNvPr>
        <xdr:cNvSpPr txBox="1">
          <a:spLocks noChangeArrowheads="1"/>
        </xdr:cNvSpPr>
      </xdr:nvSpPr>
      <xdr:spPr bwMode="auto">
        <a:xfrm>
          <a:off x="1695450" y="4143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22</xdr:row>
      <xdr:rowOff>28575</xdr:rowOff>
    </xdr:from>
    <xdr:to>
      <xdr:col>3</xdr:col>
      <xdr:colOff>180975</xdr:colOff>
      <xdr:row>22</xdr:row>
      <xdr:rowOff>161925</xdr:rowOff>
    </xdr:to>
    <xdr:sp macro="" textlink="">
      <xdr:nvSpPr>
        <xdr:cNvPr id="58" name="Text Box 163">
          <a:extLst>
            <a:ext uri="{FF2B5EF4-FFF2-40B4-BE49-F238E27FC236}">
              <a16:creationId xmlns:a16="http://schemas.microsoft.com/office/drawing/2014/main" xmlns="" id="{A0C7249D-76A9-42B4-858C-B7F92D460708}"/>
            </a:ext>
          </a:extLst>
        </xdr:cNvPr>
        <xdr:cNvSpPr txBox="1">
          <a:spLocks noChangeArrowheads="1"/>
        </xdr:cNvSpPr>
      </xdr:nvSpPr>
      <xdr:spPr bwMode="auto">
        <a:xfrm>
          <a:off x="1695450" y="6200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23</xdr:row>
      <xdr:rowOff>28575</xdr:rowOff>
    </xdr:from>
    <xdr:to>
      <xdr:col>3</xdr:col>
      <xdr:colOff>180975</xdr:colOff>
      <xdr:row>23</xdr:row>
      <xdr:rowOff>161925</xdr:rowOff>
    </xdr:to>
    <xdr:sp macro="" textlink="">
      <xdr:nvSpPr>
        <xdr:cNvPr id="59" name="Text Box 164">
          <a:extLst>
            <a:ext uri="{FF2B5EF4-FFF2-40B4-BE49-F238E27FC236}">
              <a16:creationId xmlns:a16="http://schemas.microsoft.com/office/drawing/2014/main" xmlns="" id="{9D6689AF-1631-4732-BB95-97049438E64E}"/>
            </a:ext>
          </a:extLst>
        </xdr:cNvPr>
        <xdr:cNvSpPr txBox="1">
          <a:spLocks noChangeArrowheads="1"/>
        </xdr:cNvSpPr>
      </xdr:nvSpPr>
      <xdr:spPr bwMode="auto">
        <a:xfrm>
          <a:off x="1695450" y="6429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24</xdr:row>
      <xdr:rowOff>28575</xdr:rowOff>
    </xdr:from>
    <xdr:to>
      <xdr:col>3</xdr:col>
      <xdr:colOff>180975</xdr:colOff>
      <xdr:row>24</xdr:row>
      <xdr:rowOff>161925</xdr:rowOff>
    </xdr:to>
    <xdr:sp macro="" textlink="">
      <xdr:nvSpPr>
        <xdr:cNvPr id="60" name="Text Box 166">
          <a:extLst>
            <a:ext uri="{FF2B5EF4-FFF2-40B4-BE49-F238E27FC236}">
              <a16:creationId xmlns:a16="http://schemas.microsoft.com/office/drawing/2014/main" xmlns="" id="{3665944D-15A3-46DA-9B49-88CB5A84E840}"/>
            </a:ext>
          </a:extLst>
        </xdr:cNvPr>
        <xdr:cNvSpPr txBox="1">
          <a:spLocks noChangeArrowheads="1"/>
        </xdr:cNvSpPr>
      </xdr:nvSpPr>
      <xdr:spPr bwMode="auto">
        <a:xfrm>
          <a:off x="1695450" y="6657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30</xdr:row>
      <xdr:rowOff>28575</xdr:rowOff>
    </xdr:from>
    <xdr:to>
      <xdr:col>3</xdr:col>
      <xdr:colOff>180975</xdr:colOff>
      <xdr:row>30</xdr:row>
      <xdr:rowOff>161925</xdr:rowOff>
    </xdr:to>
    <xdr:sp macro="" textlink="">
      <xdr:nvSpPr>
        <xdr:cNvPr id="61" name="Text Box 169">
          <a:extLst>
            <a:ext uri="{FF2B5EF4-FFF2-40B4-BE49-F238E27FC236}">
              <a16:creationId xmlns:a16="http://schemas.microsoft.com/office/drawing/2014/main" xmlns="" id="{584611A9-7CA6-407B-8147-0BE2335F4A6E}"/>
            </a:ext>
          </a:extLst>
        </xdr:cNvPr>
        <xdr:cNvSpPr txBox="1">
          <a:spLocks noChangeArrowheads="1"/>
        </xdr:cNvSpPr>
      </xdr:nvSpPr>
      <xdr:spPr bwMode="auto">
        <a:xfrm>
          <a:off x="1695450" y="8029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42</xdr:row>
      <xdr:rowOff>28575</xdr:rowOff>
    </xdr:from>
    <xdr:to>
      <xdr:col>3</xdr:col>
      <xdr:colOff>180975</xdr:colOff>
      <xdr:row>42</xdr:row>
      <xdr:rowOff>161925</xdr:rowOff>
    </xdr:to>
    <xdr:sp macro="" textlink="">
      <xdr:nvSpPr>
        <xdr:cNvPr id="62" name="Text Box 173">
          <a:extLst>
            <a:ext uri="{FF2B5EF4-FFF2-40B4-BE49-F238E27FC236}">
              <a16:creationId xmlns:a16="http://schemas.microsoft.com/office/drawing/2014/main" xmlns="" id="{FA415212-582D-48D3-9E63-B48C91922EE3}"/>
            </a:ext>
          </a:extLst>
        </xdr:cNvPr>
        <xdr:cNvSpPr txBox="1">
          <a:spLocks noChangeArrowheads="1"/>
        </xdr:cNvSpPr>
      </xdr:nvSpPr>
      <xdr:spPr bwMode="auto">
        <a:xfrm>
          <a:off x="1695450" y="10772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42</xdr:row>
      <xdr:rowOff>28575</xdr:rowOff>
    </xdr:from>
    <xdr:to>
      <xdr:col>3</xdr:col>
      <xdr:colOff>180975</xdr:colOff>
      <xdr:row>42</xdr:row>
      <xdr:rowOff>161925</xdr:rowOff>
    </xdr:to>
    <xdr:sp macro="" textlink="">
      <xdr:nvSpPr>
        <xdr:cNvPr id="63" name="Text Box 174">
          <a:extLst>
            <a:ext uri="{FF2B5EF4-FFF2-40B4-BE49-F238E27FC236}">
              <a16:creationId xmlns:a16="http://schemas.microsoft.com/office/drawing/2014/main" xmlns="" id="{42940898-BDF4-41A3-85BF-021D23B7DFB1}"/>
            </a:ext>
          </a:extLst>
        </xdr:cNvPr>
        <xdr:cNvSpPr txBox="1">
          <a:spLocks noChangeArrowheads="1"/>
        </xdr:cNvSpPr>
      </xdr:nvSpPr>
      <xdr:spPr bwMode="auto">
        <a:xfrm>
          <a:off x="1695450" y="10772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42</xdr:row>
      <xdr:rowOff>28575</xdr:rowOff>
    </xdr:from>
    <xdr:to>
      <xdr:col>3</xdr:col>
      <xdr:colOff>180975</xdr:colOff>
      <xdr:row>42</xdr:row>
      <xdr:rowOff>161925</xdr:rowOff>
    </xdr:to>
    <xdr:sp macro="" textlink="">
      <xdr:nvSpPr>
        <xdr:cNvPr id="64" name="Text Box 175">
          <a:extLst>
            <a:ext uri="{FF2B5EF4-FFF2-40B4-BE49-F238E27FC236}">
              <a16:creationId xmlns:a16="http://schemas.microsoft.com/office/drawing/2014/main" xmlns="" id="{3AFB6114-AF17-412A-9F1D-B69FF8770E86}"/>
            </a:ext>
          </a:extLst>
        </xdr:cNvPr>
        <xdr:cNvSpPr txBox="1">
          <a:spLocks noChangeArrowheads="1"/>
        </xdr:cNvSpPr>
      </xdr:nvSpPr>
      <xdr:spPr bwMode="auto">
        <a:xfrm>
          <a:off x="1695450" y="10772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10</xdr:row>
      <xdr:rowOff>28575</xdr:rowOff>
    </xdr:from>
    <xdr:to>
      <xdr:col>16</xdr:col>
      <xdr:colOff>180975</xdr:colOff>
      <xdr:row>10</xdr:row>
      <xdr:rowOff>161925</xdr:rowOff>
    </xdr:to>
    <xdr:sp macro="" textlink="">
      <xdr:nvSpPr>
        <xdr:cNvPr id="65" name="Text Box 190">
          <a:extLst>
            <a:ext uri="{FF2B5EF4-FFF2-40B4-BE49-F238E27FC236}">
              <a16:creationId xmlns:a16="http://schemas.microsoft.com/office/drawing/2014/main" xmlns="" id="{CD00ED53-EC8E-439D-AED8-F968BE6E4D59}"/>
            </a:ext>
          </a:extLst>
        </xdr:cNvPr>
        <xdr:cNvSpPr txBox="1">
          <a:spLocks noChangeArrowheads="1"/>
        </xdr:cNvSpPr>
      </xdr:nvSpPr>
      <xdr:spPr bwMode="auto">
        <a:xfrm>
          <a:off x="8772525" y="3457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11</xdr:row>
      <xdr:rowOff>28575</xdr:rowOff>
    </xdr:from>
    <xdr:to>
      <xdr:col>16</xdr:col>
      <xdr:colOff>180975</xdr:colOff>
      <xdr:row>11</xdr:row>
      <xdr:rowOff>161925</xdr:rowOff>
    </xdr:to>
    <xdr:sp macro="" textlink="">
      <xdr:nvSpPr>
        <xdr:cNvPr id="66" name="Text Box 191">
          <a:extLst>
            <a:ext uri="{FF2B5EF4-FFF2-40B4-BE49-F238E27FC236}">
              <a16:creationId xmlns:a16="http://schemas.microsoft.com/office/drawing/2014/main" xmlns="" id="{1A53AC75-8539-4734-A843-B62791DFAF39}"/>
            </a:ext>
          </a:extLst>
        </xdr:cNvPr>
        <xdr:cNvSpPr txBox="1">
          <a:spLocks noChangeArrowheads="1"/>
        </xdr:cNvSpPr>
      </xdr:nvSpPr>
      <xdr:spPr bwMode="auto">
        <a:xfrm>
          <a:off x="8772525" y="3686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13</xdr:row>
      <xdr:rowOff>28575</xdr:rowOff>
    </xdr:from>
    <xdr:to>
      <xdr:col>16</xdr:col>
      <xdr:colOff>180975</xdr:colOff>
      <xdr:row>13</xdr:row>
      <xdr:rowOff>161925</xdr:rowOff>
    </xdr:to>
    <xdr:sp macro="" textlink="">
      <xdr:nvSpPr>
        <xdr:cNvPr id="67" name="Text Box 193">
          <a:extLst>
            <a:ext uri="{FF2B5EF4-FFF2-40B4-BE49-F238E27FC236}">
              <a16:creationId xmlns:a16="http://schemas.microsoft.com/office/drawing/2014/main" xmlns="" id="{CC0F09CB-4E07-494A-9C8B-C82BADB4FA13}"/>
            </a:ext>
          </a:extLst>
        </xdr:cNvPr>
        <xdr:cNvSpPr txBox="1">
          <a:spLocks noChangeArrowheads="1"/>
        </xdr:cNvSpPr>
      </xdr:nvSpPr>
      <xdr:spPr bwMode="auto">
        <a:xfrm>
          <a:off x="8772525" y="4143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9</xdr:row>
      <xdr:rowOff>28575</xdr:rowOff>
    </xdr:from>
    <xdr:to>
      <xdr:col>16</xdr:col>
      <xdr:colOff>180975</xdr:colOff>
      <xdr:row>9</xdr:row>
      <xdr:rowOff>161925</xdr:rowOff>
    </xdr:to>
    <xdr:sp macro="" textlink="">
      <xdr:nvSpPr>
        <xdr:cNvPr id="68" name="Text Box 197">
          <a:extLst>
            <a:ext uri="{FF2B5EF4-FFF2-40B4-BE49-F238E27FC236}">
              <a16:creationId xmlns:a16="http://schemas.microsoft.com/office/drawing/2014/main" xmlns="" id="{1B1CD212-F23F-40E8-A4AE-6B4D589B9511}"/>
            </a:ext>
          </a:extLst>
        </xdr:cNvPr>
        <xdr:cNvSpPr txBox="1">
          <a:spLocks noChangeArrowheads="1"/>
        </xdr:cNvSpPr>
      </xdr:nvSpPr>
      <xdr:spPr bwMode="auto">
        <a:xfrm>
          <a:off x="8772525" y="3228975"/>
          <a:ext cx="152400" cy="133350"/>
        </a:xfrm>
        <a:prstGeom prst="rect">
          <a:avLst/>
        </a:prstGeom>
        <a:solidFill>
          <a:srgbClr val="FFFFFF"/>
        </a:solidFill>
        <a:ln w="9525">
          <a:noFill/>
          <a:miter lim="800000"/>
          <a:headEnd/>
          <a:tailEnd/>
        </a:ln>
      </xdr:spPr>
    </xdr:sp>
    <xdr:clientData/>
  </xdr:twoCellAnchor>
  <xdr:twoCellAnchor>
    <xdr:from>
      <xdr:col>16</xdr:col>
      <xdr:colOff>28575</xdr:colOff>
      <xdr:row>10</xdr:row>
      <xdr:rowOff>28575</xdr:rowOff>
    </xdr:from>
    <xdr:to>
      <xdr:col>16</xdr:col>
      <xdr:colOff>180975</xdr:colOff>
      <xdr:row>10</xdr:row>
      <xdr:rowOff>161925</xdr:rowOff>
    </xdr:to>
    <xdr:sp macro="" textlink="">
      <xdr:nvSpPr>
        <xdr:cNvPr id="69" name="Text Box 198">
          <a:extLst>
            <a:ext uri="{FF2B5EF4-FFF2-40B4-BE49-F238E27FC236}">
              <a16:creationId xmlns:a16="http://schemas.microsoft.com/office/drawing/2014/main" xmlns="" id="{40B8218D-741A-45C6-9C37-E36450366B02}"/>
            </a:ext>
          </a:extLst>
        </xdr:cNvPr>
        <xdr:cNvSpPr txBox="1">
          <a:spLocks noChangeArrowheads="1"/>
        </xdr:cNvSpPr>
      </xdr:nvSpPr>
      <xdr:spPr bwMode="auto">
        <a:xfrm>
          <a:off x="8772525" y="3457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11</xdr:row>
      <xdr:rowOff>28575</xdr:rowOff>
    </xdr:from>
    <xdr:to>
      <xdr:col>16</xdr:col>
      <xdr:colOff>180975</xdr:colOff>
      <xdr:row>11</xdr:row>
      <xdr:rowOff>161925</xdr:rowOff>
    </xdr:to>
    <xdr:sp macro="" textlink="">
      <xdr:nvSpPr>
        <xdr:cNvPr id="70" name="Text Box 199">
          <a:extLst>
            <a:ext uri="{FF2B5EF4-FFF2-40B4-BE49-F238E27FC236}">
              <a16:creationId xmlns:a16="http://schemas.microsoft.com/office/drawing/2014/main" xmlns="" id="{5989996A-839D-4D99-A5EB-105C39D5826C}"/>
            </a:ext>
          </a:extLst>
        </xdr:cNvPr>
        <xdr:cNvSpPr txBox="1">
          <a:spLocks noChangeArrowheads="1"/>
        </xdr:cNvSpPr>
      </xdr:nvSpPr>
      <xdr:spPr bwMode="auto">
        <a:xfrm>
          <a:off x="8772525" y="3686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13</xdr:row>
      <xdr:rowOff>28575</xdr:rowOff>
    </xdr:from>
    <xdr:to>
      <xdr:col>16</xdr:col>
      <xdr:colOff>180975</xdr:colOff>
      <xdr:row>13</xdr:row>
      <xdr:rowOff>161925</xdr:rowOff>
    </xdr:to>
    <xdr:sp macro="" textlink="">
      <xdr:nvSpPr>
        <xdr:cNvPr id="71" name="Text Box 201">
          <a:extLst>
            <a:ext uri="{FF2B5EF4-FFF2-40B4-BE49-F238E27FC236}">
              <a16:creationId xmlns:a16="http://schemas.microsoft.com/office/drawing/2014/main" xmlns="" id="{F71969E2-5D76-47C0-9B6A-7576EA937226}"/>
            </a:ext>
          </a:extLst>
        </xdr:cNvPr>
        <xdr:cNvSpPr txBox="1">
          <a:spLocks noChangeArrowheads="1"/>
        </xdr:cNvSpPr>
      </xdr:nvSpPr>
      <xdr:spPr bwMode="auto">
        <a:xfrm>
          <a:off x="8772525" y="4143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9</xdr:row>
      <xdr:rowOff>28575</xdr:rowOff>
    </xdr:from>
    <xdr:to>
      <xdr:col>16</xdr:col>
      <xdr:colOff>180975</xdr:colOff>
      <xdr:row>9</xdr:row>
      <xdr:rowOff>161925</xdr:rowOff>
    </xdr:to>
    <xdr:sp macro="" textlink="">
      <xdr:nvSpPr>
        <xdr:cNvPr id="72" name="Text Box 203">
          <a:extLst>
            <a:ext uri="{FF2B5EF4-FFF2-40B4-BE49-F238E27FC236}">
              <a16:creationId xmlns:a16="http://schemas.microsoft.com/office/drawing/2014/main" xmlns="" id="{BB78A336-C99E-4BEA-A709-61690DA273E0}"/>
            </a:ext>
          </a:extLst>
        </xdr:cNvPr>
        <xdr:cNvSpPr txBox="1">
          <a:spLocks noChangeArrowheads="1"/>
        </xdr:cNvSpPr>
      </xdr:nvSpPr>
      <xdr:spPr bwMode="auto">
        <a:xfrm>
          <a:off x="8772525" y="3228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9</xdr:row>
      <xdr:rowOff>28575</xdr:rowOff>
    </xdr:from>
    <xdr:to>
      <xdr:col>16</xdr:col>
      <xdr:colOff>180975</xdr:colOff>
      <xdr:row>9</xdr:row>
      <xdr:rowOff>161925</xdr:rowOff>
    </xdr:to>
    <xdr:sp macro="" textlink="">
      <xdr:nvSpPr>
        <xdr:cNvPr id="73" name="Text Box 206">
          <a:extLst>
            <a:ext uri="{FF2B5EF4-FFF2-40B4-BE49-F238E27FC236}">
              <a16:creationId xmlns:a16="http://schemas.microsoft.com/office/drawing/2014/main" xmlns="" id="{820CB0CD-E5EF-48DC-837E-326F5B51FEF7}"/>
            </a:ext>
          </a:extLst>
        </xdr:cNvPr>
        <xdr:cNvSpPr txBox="1">
          <a:spLocks noChangeArrowheads="1"/>
        </xdr:cNvSpPr>
      </xdr:nvSpPr>
      <xdr:spPr bwMode="auto">
        <a:xfrm>
          <a:off x="8772525" y="3228975"/>
          <a:ext cx="152400" cy="133350"/>
        </a:xfrm>
        <a:prstGeom prst="rect">
          <a:avLst/>
        </a:prstGeom>
        <a:solidFill>
          <a:srgbClr val="FFFFFF"/>
        </a:solidFill>
        <a:ln w="9525">
          <a:noFill/>
          <a:miter lim="800000"/>
          <a:headEnd/>
          <a:tailEnd/>
        </a:ln>
      </xdr:spPr>
    </xdr:sp>
    <xdr:clientData/>
  </xdr:twoCellAnchor>
  <xdr:twoCellAnchor>
    <xdr:from>
      <xdr:col>16</xdr:col>
      <xdr:colOff>28575</xdr:colOff>
      <xdr:row>10</xdr:row>
      <xdr:rowOff>28575</xdr:rowOff>
    </xdr:from>
    <xdr:to>
      <xdr:col>16</xdr:col>
      <xdr:colOff>180975</xdr:colOff>
      <xdr:row>10</xdr:row>
      <xdr:rowOff>161925</xdr:rowOff>
    </xdr:to>
    <xdr:sp macro="" textlink="">
      <xdr:nvSpPr>
        <xdr:cNvPr id="74" name="Text Box 207">
          <a:extLst>
            <a:ext uri="{FF2B5EF4-FFF2-40B4-BE49-F238E27FC236}">
              <a16:creationId xmlns:a16="http://schemas.microsoft.com/office/drawing/2014/main" xmlns="" id="{04A66DC4-DD68-4A4A-AACE-20498A42FA17}"/>
            </a:ext>
          </a:extLst>
        </xdr:cNvPr>
        <xdr:cNvSpPr txBox="1">
          <a:spLocks noChangeArrowheads="1"/>
        </xdr:cNvSpPr>
      </xdr:nvSpPr>
      <xdr:spPr bwMode="auto">
        <a:xfrm>
          <a:off x="8772525" y="3457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11</xdr:row>
      <xdr:rowOff>28575</xdr:rowOff>
    </xdr:from>
    <xdr:to>
      <xdr:col>16</xdr:col>
      <xdr:colOff>180975</xdr:colOff>
      <xdr:row>11</xdr:row>
      <xdr:rowOff>161925</xdr:rowOff>
    </xdr:to>
    <xdr:sp macro="" textlink="">
      <xdr:nvSpPr>
        <xdr:cNvPr id="75" name="Text Box 208">
          <a:extLst>
            <a:ext uri="{FF2B5EF4-FFF2-40B4-BE49-F238E27FC236}">
              <a16:creationId xmlns:a16="http://schemas.microsoft.com/office/drawing/2014/main" xmlns="" id="{1B5447B1-8E21-45DA-9E76-5C7AE7C8A830}"/>
            </a:ext>
          </a:extLst>
        </xdr:cNvPr>
        <xdr:cNvSpPr txBox="1">
          <a:spLocks noChangeArrowheads="1"/>
        </xdr:cNvSpPr>
      </xdr:nvSpPr>
      <xdr:spPr bwMode="auto">
        <a:xfrm>
          <a:off x="8772525" y="3686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13</xdr:row>
      <xdr:rowOff>28575</xdr:rowOff>
    </xdr:from>
    <xdr:to>
      <xdr:col>16</xdr:col>
      <xdr:colOff>180975</xdr:colOff>
      <xdr:row>13</xdr:row>
      <xdr:rowOff>161925</xdr:rowOff>
    </xdr:to>
    <xdr:sp macro="" textlink="">
      <xdr:nvSpPr>
        <xdr:cNvPr id="76" name="Text Box 210">
          <a:extLst>
            <a:ext uri="{FF2B5EF4-FFF2-40B4-BE49-F238E27FC236}">
              <a16:creationId xmlns:a16="http://schemas.microsoft.com/office/drawing/2014/main" xmlns="" id="{6DC8EE7F-8B7D-40B8-B9F6-78320765298B}"/>
            </a:ext>
          </a:extLst>
        </xdr:cNvPr>
        <xdr:cNvSpPr txBox="1">
          <a:spLocks noChangeArrowheads="1"/>
        </xdr:cNvSpPr>
      </xdr:nvSpPr>
      <xdr:spPr bwMode="auto">
        <a:xfrm>
          <a:off x="8772525" y="4143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9</xdr:row>
      <xdr:rowOff>28575</xdr:rowOff>
    </xdr:from>
    <xdr:to>
      <xdr:col>16</xdr:col>
      <xdr:colOff>180975</xdr:colOff>
      <xdr:row>9</xdr:row>
      <xdr:rowOff>161925</xdr:rowOff>
    </xdr:to>
    <xdr:sp macro="" textlink="">
      <xdr:nvSpPr>
        <xdr:cNvPr id="77" name="Text Box 212">
          <a:extLst>
            <a:ext uri="{FF2B5EF4-FFF2-40B4-BE49-F238E27FC236}">
              <a16:creationId xmlns:a16="http://schemas.microsoft.com/office/drawing/2014/main" xmlns="" id="{3E098239-241A-4C08-AE43-C7EDDCCCA833}"/>
            </a:ext>
          </a:extLst>
        </xdr:cNvPr>
        <xdr:cNvSpPr txBox="1">
          <a:spLocks noChangeArrowheads="1"/>
        </xdr:cNvSpPr>
      </xdr:nvSpPr>
      <xdr:spPr bwMode="auto">
        <a:xfrm>
          <a:off x="8772525" y="3228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17</xdr:row>
      <xdr:rowOff>28575</xdr:rowOff>
    </xdr:from>
    <xdr:to>
      <xdr:col>16</xdr:col>
      <xdr:colOff>180975</xdr:colOff>
      <xdr:row>17</xdr:row>
      <xdr:rowOff>161925</xdr:rowOff>
    </xdr:to>
    <xdr:sp macro="" textlink="">
      <xdr:nvSpPr>
        <xdr:cNvPr id="78" name="Text Box 213">
          <a:extLst>
            <a:ext uri="{FF2B5EF4-FFF2-40B4-BE49-F238E27FC236}">
              <a16:creationId xmlns:a16="http://schemas.microsoft.com/office/drawing/2014/main" xmlns="" id="{0F63FC47-09AD-4AC0-AB5B-0B6E3922F143}"/>
            </a:ext>
          </a:extLst>
        </xdr:cNvPr>
        <xdr:cNvSpPr txBox="1">
          <a:spLocks noChangeArrowheads="1"/>
        </xdr:cNvSpPr>
      </xdr:nvSpPr>
      <xdr:spPr bwMode="auto">
        <a:xfrm>
          <a:off x="8772525" y="5057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17</xdr:row>
      <xdr:rowOff>28575</xdr:rowOff>
    </xdr:from>
    <xdr:to>
      <xdr:col>16</xdr:col>
      <xdr:colOff>180975</xdr:colOff>
      <xdr:row>17</xdr:row>
      <xdr:rowOff>161925</xdr:rowOff>
    </xdr:to>
    <xdr:sp macro="" textlink="">
      <xdr:nvSpPr>
        <xdr:cNvPr id="79" name="Text Box 215">
          <a:extLst>
            <a:ext uri="{FF2B5EF4-FFF2-40B4-BE49-F238E27FC236}">
              <a16:creationId xmlns:a16="http://schemas.microsoft.com/office/drawing/2014/main" xmlns="" id="{7738A8C5-B0B8-45EA-9DCC-BB47C5DA58F7}"/>
            </a:ext>
          </a:extLst>
        </xdr:cNvPr>
        <xdr:cNvSpPr txBox="1">
          <a:spLocks noChangeArrowheads="1"/>
        </xdr:cNvSpPr>
      </xdr:nvSpPr>
      <xdr:spPr bwMode="auto">
        <a:xfrm>
          <a:off x="8772525" y="5057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17</xdr:row>
      <xdr:rowOff>28575</xdr:rowOff>
    </xdr:from>
    <xdr:to>
      <xdr:col>16</xdr:col>
      <xdr:colOff>180975</xdr:colOff>
      <xdr:row>17</xdr:row>
      <xdr:rowOff>161925</xdr:rowOff>
    </xdr:to>
    <xdr:sp macro="" textlink="">
      <xdr:nvSpPr>
        <xdr:cNvPr id="80" name="Text Box 217">
          <a:extLst>
            <a:ext uri="{FF2B5EF4-FFF2-40B4-BE49-F238E27FC236}">
              <a16:creationId xmlns:a16="http://schemas.microsoft.com/office/drawing/2014/main" xmlns="" id="{00636CB6-AEF9-4589-A14B-0AFB3AAE7B87}"/>
            </a:ext>
          </a:extLst>
        </xdr:cNvPr>
        <xdr:cNvSpPr txBox="1">
          <a:spLocks noChangeArrowheads="1"/>
        </xdr:cNvSpPr>
      </xdr:nvSpPr>
      <xdr:spPr bwMode="auto">
        <a:xfrm>
          <a:off x="8772525" y="5057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20</xdr:row>
      <xdr:rowOff>28575</xdr:rowOff>
    </xdr:from>
    <xdr:to>
      <xdr:col>16</xdr:col>
      <xdr:colOff>180975</xdr:colOff>
      <xdr:row>20</xdr:row>
      <xdr:rowOff>161925</xdr:rowOff>
    </xdr:to>
    <xdr:sp macro="" textlink="">
      <xdr:nvSpPr>
        <xdr:cNvPr id="81" name="Text Box 219">
          <a:extLst>
            <a:ext uri="{FF2B5EF4-FFF2-40B4-BE49-F238E27FC236}">
              <a16:creationId xmlns:a16="http://schemas.microsoft.com/office/drawing/2014/main" xmlns="" id="{04C249F2-1DFA-459D-A634-2BB0BBD9EB3E}"/>
            </a:ext>
          </a:extLst>
        </xdr:cNvPr>
        <xdr:cNvSpPr txBox="1">
          <a:spLocks noChangeArrowheads="1"/>
        </xdr:cNvSpPr>
      </xdr:nvSpPr>
      <xdr:spPr bwMode="auto">
        <a:xfrm>
          <a:off x="8772525" y="5743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20</xdr:row>
      <xdr:rowOff>28575</xdr:rowOff>
    </xdr:from>
    <xdr:to>
      <xdr:col>16</xdr:col>
      <xdr:colOff>180975</xdr:colOff>
      <xdr:row>20</xdr:row>
      <xdr:rowOff>161925</xdr:rowOff>
    </xdr:to>
    <xdr:sp macro="" textlink="">
      <xdr:nvSpPr>
        <xdr:cNvPr id="82" name="Text Box 220">
          <a:extLst>
            <a:ext uri="{FF2B5EF4-FFF2-40B4-BE49-F238E27FC236}">
              <a16:creationId xmlns:a16="http://schemas.microsoft.com/office/drawing/2014/main" xmlns="" id="{32EB18B0-A51E-43B9-B1E2-594328652A7D}"/>
            </a:ext>
          </a:extLst>
        </xdr:cNvPr>
        <xdr:cNvSpPr txBox="1">
          <a:spLocks noChangeArrowheads="1"/>
        </xdr:cNvSpPr>
      </xdr:nvSpPr>
      <xdr:spPr bwMode="auto">
        <a:xfrm>
          <a:off x="8772525" y="5743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21</xdr:row>
      <xdr:rowOff>28575</xdr:rowOff>
    </xdr:from>
    <xdr:to>
      <xdr:col>16</xdr:col>
      <xdr:colOff>180975</xdr:colOff>
      <xdr:row>21</xdr:row>
      <xdr:rowOff>161925</xdr:rowOff>
    </xdr:to>
    <xdr:sp macro="" textlink="">
      <xdr:nvSpPr>
        <xdr:cNvPr id="83" name="Text Box 221">
          <a:extLst>
            <a:ext uri="{FF2B5EF4-FFF2-40B4-BE49-F238E27FC236}">
              <a16:creationId xmlns:a16="http://schemas.microsoft.com/office/drawing/2014/main" xmlns="" id="{C19BEC1B-633A-4414-AAD8-6341A95E778B}"/>
            </a:ext>
          </a:extLst>
        </xdr:cNvPr>
        <xdr:cNvSpPr txBox="1">
          <a:spLocks noChangeArrowheads="1"/>
        </xdr:cNvSpPr>
      </xdr:nvSpPr>
      <xdr:spPr bwMode="auto">
        <a:xfrm>
          <a:off x="8772525" y="5972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20</xdr:row>
      <xdr:rowOff>28575</xdr:rowOff>
    </xdr:from>
    <xdr:to>
      <xdr:col>16</xdr:col>
      <xdr:colOff>180975</xdr:colOff>
      <xdr:row>20</xdr:row>
      <xdr:rowOff>161925</xdr:rowOff>
    </xdr:to>
    <xdr:sp macro="" textlink="">
      <xdr:nvSpPr>
        <xdr:cNvPr id="84" name="Text Box 223">
          <a:extLst>
            <a:ext uri="{FF2B5EF4-FFF2-40B4-BE49-F238E27FC236}">
              <a16:creationId xmlns:a16="http://schemas.microsoft.com/office/drawing/2014/main" xmlns="" id="{4E825F8B-9F07-4477-897F-88F453A96B80}"/>
            </a:ext>
          </a:extLst>
        </xdr:cNvPr>
        <xdr:cNvSpPr txBox="1">
          <a:spLocks noChangeArrowheads="1"/>
        </xdr:cNvSpPr>
      </xdr:nvSpPr>
      <xdr:spPr bwMode="auto">
        <a:xfrm>
          <a:off x="8772525" y="5743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21</xdr:row>
      <xdr:rowOff>28575</xdr:rowOff>
    </xdr:from>
    <xdr:to>
      <xdr:col>16</xdr:col>
      <xdr:colOff>180975</xdr:colOff>
      <xdr:row>21</xdr:row>
      <xdr:rowOff>161925</xdr:rowOff>
    </xdr:to>
    <xdr:sp macro="" textlink="">
      <xdr:nvSpPr>
        <xdr:cNvPr id="85" name="Text Box 224">
          <a:extLst>
            <a:ext uri="{FF2B5EF4-FFF2-40B4-BE49-F238E27FC236}">
              <a16:creationId xmlns:a16="http://schemas.microsoft.com/office/drawing/2014/main" xmlns="" id="{D4EBEDF7-D451-485D-9603-28CCB79B83A0}"/>
            </a:ext>
          </a:extLst>
        </xdr:cNvPr>
        <xdr:cNvSpPr txBox="1">
          <a:spLocks noChangeArrowheads="1"/>
        </xdr:cNvSpPr>
      </xdr:nvSpPr>
      <xdr:spPr bwMode="auto">
        <a:xfrm>
          <a:off x="8772525" y="5972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31</xdr:row>
      <xdr:rowOff>28575</xdr:rowOff>
    </xdr:from>
    <xdr:to>
      <xdr:col>16</xdr:col>
      <xdr:colOff>180975</xdr:colOff>
      <xdr:row>31</xdr:row>
      <xdr:rowOff>161925</xdr:rowOff>
    </xdr:to>
    <xdr:sp macro="" textlink="">
      <xdr:nvSpPr>
        <xdr:cNvPr id="86" name="Text Box 241">
          <a:extLst>
            <a:ext uri="{FF2B5EF4-FFF2-40B4-BE49-F238E27FC236}">
              <a16:creationId xmlns:a16="http://schemas.microsoft.com/office/drawing/2014/main" xmlns="" id="{6E314875-EF3C-4F1A-B770-147AC549CA0E}"/>
            </a:ext>
          </a:extLst>
        </xdr:cNvPr>
        <xdr:cNvSpPr txBox="1">
          <a:spLocks noChangeArrowheads="1"/>
        </xdr:cNvSpPr>
      </xdr:nvSpPr>
      <xdr:spPr bwMode="auto">
        <a:xfrm>
          <a:off x="8772525" y="8258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32</xdr:row>
      <xdr:rowOff>28575</xdr:rowOff>
    </xdr:from>
    <xdr:to>
      <xdr:col>16</xdr:col>
      <xdr:colOff>180975</xdr:colOff>
      <xdr:row>32</xdr:row>
      <xdr:rowOff>161925</xdr:rowOff>
    </xdr:to>
    <xdr:sp macro="" textlink="">
      <xdr:nvSpPr>
        <xdr:cNvPr id="87" name="Text Box 242">
          <a:extLst>
            <a:ext uri="{FF2B5EF4-FFF2-40B4-BE49-F238E27FC236}">
              <a16:creationId xmlns:a16="http://schemas.microsoft.com/office/drawing/2014/main" xmlns="" id="{AD8508F7-E2D0-45FA-AD82-D6CD26D36E90}"/>
            </a:ext>
          </a:extLst>
        </xdr:cNvPr>
        <xdr:cNvSpPr txBox="1">
          <a:spLocks noChangeArrowheads="1"/>
        </xdr:cNvSpPr>
      </xdr:nvSpPr>
      <xdr:spPr bwMode="auto">
        <a:xfrm>
          <a:off x="8772525" y="8486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31</xdr:row>
      <xdr:rowOff>28575</xdr:rowOff>
    </xdr:from>
    <xdr:to>
      <xdr:col>16</xdr:col>
      <xdr:colOff>180975</xdr:colOff>
      <xdr:row>31</xdr:row>
      <xdr:rowOff>161925</xdr:rowOff>
    </xdr:to>
    <xdr:sp macro="" textlink="">
      <xdr:nvSpPr>
        <xdr:cNvPr id="88" name="Text Box 244">
          <a:extLst>
            <a:ext uri="{FF2B5EF4-FFF2-40B4-BE49-F238E27FC236}">
              <a16:creationId xmlns:a16="http://schemas.microsoft.com/office/drawing/2014/main" xmlns="" id="{1E2C6798-A6FC-4112-AA3F-CEDD43B16C36}"/>
            </a:ext>
          </a:extLst>
        </xdr:cNvPr>
        <xdr:cNvSpPr txBox="1">
          <a:spLocks noChangeArrowheads="1"/>
        </xdr:cNvSpPr>
      </xdr:nvSpPr>
      <xdr:spPr bwMode="auto">
        <a:xfrm>
          <a:off x="8772525" y="8258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32</xdr:row>
      <xdr:rowOff>28575</xdr:rowOff>
    </xdr:from>
    <xdr:to>
      <xdr:col>16</xdr:col>
      <xdr:colOff>180975</xdr:colOff>
      <xdr:row>32</xdr:row>
      <xdr:rowOff>161925</xdr:rowOff>
    </xdr:to>
    <xdr:sp macro="" textlink="">
      <xdr:nvSpPr>
        <xdr:cNvPr id="89" name="Text Box 245">
          <a:extLst>
            <a:ext uri="{FF2B5EF4-FFF2-40B4-BE49-F238E27FC236}">
              <a16:creationId xmlns:a16="http://schemas.microsoft.com/office/drawing/2014/main" xmlns="" id="{B4263CBB-8F23-4BFC-92A5-49620FB28425}"/>
            </a:ext>
          </a:extLst>
        </xdr:cNvPr>
        <xdr:cNvSpPr txBox="1">
          <a:spLocks noChangeArrowheads="1"/>
        </xdr:cNvSpPr>
      </xdr:nvSpPr>
      <xdr:spPr bwMode="auto">
        <a:xfrm>
          <a:off x="8772525" y="8486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31</xdr:row>
      <xdr:rowOff>28575</xdr:rowOff>
    </xdr:from>
    <xdr:to>
      <xdr:col>16</xdr:col>
      <xdr:colOff>180975</xdr:colOff>
      <xdr:row>31</xdr:row>
      <xdr:rowOff>161925</xdr:rowOff>
    </xdr:to>
    <xdr:sp macro="" textlink="">
      <xdr:nvSpPr>
        <xdr:cNvPr id="90" name="Text Box 247">
          <a:extLst>
            <a:ext uri="{FF2B5EF4-FFF2-40B4-BE49-F238E27FC236}">
              <a16:creationId xmlns:a16="http://schemas.microsoft.com/office/drawing/2014/main" xmlns="" id="{A0BBA942-6193-4C02-9639-F966F2B95EA1}"/>
            </a:ext>
          </a:extLst>
        </xdr:cNvPr>
        <xdr:cNvSpPr txBox="1">
          <a:spLocks noChangeArrowheads="1"/>
        </xdr:cNvSpPr>
      </xdr:nvSpPr>
      <xdr:spPr bwMode="auto">
        <a:xfrm>
          <a:off x="8772525" y="8258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32</xdr:row>
      <xdr:rowOff>28575</xdr:rowOff>
    </xdr:from>
    <xdr:to>
      <xdr:col>16</xdr:col>
      <xdr:colOff>180975</xdr:colOff>
      <xdr:row>32</xdr:row>
      <xdr:rowOff>161925</xdr:rowOff>
    </xdr:to>
    <xdr:sp macro="" textlink="">
      <xdr:nvSpPr>
        <xdr:cNvPr id="91" name="Text Box 248">
          <a:extLst>
            <a:ext uri="{FF2B5EF4-FFF2-40B4-BE49-F238E27FC236}">
              <a16:creationId xmlns:a16="http://schemas.microsoft.com/office/drawing/2014/main" xmlns="" id="{29A6D6F9-7A0E-4442-8852-172DAB8597B3}"/>
            </a:ext>
          </a:extLst>
        </xdr:cNvPr>
        <xdr:cNvSpPr txBox="1">
          <a:spLocks noChangeArrowheads="1"/>
        </xdr:cNvSpPr>
      </xdr:nvSpPr>
      <xdr:spPr bwMode="auto">
        <a:xfrm>
          <a:off x="8772525" y="8486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9</xdr:row>
      <xdr:rowOff>28575</xdr:rowOff>
    </xdr:from>
    <xdr:to>
      <xdr:col>29</xdr:col>
      <xdr:colOff>180975</xdr:colOff>
      <xdr:row>9</xdr:row>
      <xdr:rowOff>161925</xdr:rowOff>
    </xdr:to>
    <xdr:sp macro="" textlink="">
      <xdr:nvSpPr>
        <xdr:cNvPr id="92" name="Text Box 271">
          <a:extLst>
            <a:ext uri="{FF2B5EF4-FFF2-40B4-BE49-F238E27FC236}">
              <a16:creationId xmlns:a16="http://schemas.microsoft.com/office/drawing/2014/main" xmlns="" id="{9C2A8FB5-1267-4FCF-8C43-4A80BF72F4CD}"/>
            </a:ext>
          </a:extLst>
        </xdr:cNvPr>
        <xdr:cNvSpPr txBox="1">
          <a:spLocks noChangeArrowheads="1"/>
        </xdr:cNvSpPr>
      </xdr:nvSpPr>
      <xdr:spPr bwMode="auto">
        <a:xfrm>
          <a:off x="15859125" y="3228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10</xdr:row>
      <xdr:rowOff>28575</xdr:rowOff>
    </xdr:from>
    <xdr:to>
      <xdr:col>29</xdr:col>
      <xdr:colOff>180975</xdr:colOff>
      <xdr:row>10</xdr:row>
      <xdr:rowOff>161925</xdr:rowOff>
    </xdr:to>
    <xdr:sp macro="" textlink="">
      <xdr:nvSpPr>
        <xdr:cNvPr id="93" name="Text Box 272">
          <a:extLst>
            <a:ext uri="{FF2B5EF4-FFF2-40B4-BE49-F238E27FC236}">
              <a16:creationId xmlns:a16="http://schemas.microsoft.com/office/drawing/2014/main" xmlns="" id="{75F41DC5-8411-4EF4-878E-88F3FF9CD052}"/>
            </a:ext>
          </a:extLst>
        </xdr:cNvPr>
        <xdr:cNvSpPr txBox="1">
          <a:spLocks noChangeArrowheads="1"/>
        </xdr:cNvSpPr>
      </xdr:nvSpPr>
      <xdr:spPr bwMode="auto">
        <a:xfrm>
          <a:off x="15859125" y="3457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11</xdr:row>
      <xdr:rowOff>28575</xdr:rowOff>
    </xdr:from>
    <xdr:to>
      <xdr:col>29</xdr:col>
      <xdr:colOff>180975</xdr:colOff>
      <xdr:row>11</xdr:row>
      <xdr:rowOff>161925</xdr:rowOff>
    </xdr:to>
    <xdr:sp macro="" textlink="">
      <xdr:nvSpPr>
        <xdr:cNvPr id="94" name="Text Box 273">
          <a:extLst>
            <a:ext uri="{FF2B5EF4-FFF2-40B4-BE49-F238E27FC236}">
              <a16:creationId xmlns:a16="http://schemas.microsoft.com/office/drawing/2014/main" xmlns="" id="{D7B9CB10-7DA4-447A-9DC5-269CE25AC4E5}"/>
            </a:ext>
          </a:extLst>
        </xdr:cNvPr>
        <xdr:cNvSpPr txBox="1">
          <a:spLocks noChangeArrowheads="1"/>
        </xdr:cNvSpPr>
      </xdr:nvSpPr>
      <xdr:spPr bwMode="auto">
        <a:xfrm>
          <a:off x="15859125" y="3686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12</xdr:row>
      <xdr:rowOff>28575</xdr:rowOff>
    </xdr:from>
    <xdr:to>
      <xdr:col>29</xdr:col>
      <xdr:colOff>180975</xdr:colOff>
      <xdr:row>12</xdr:row>
      <xdr:rowOff>161925</xdr:rowOff>
    </xdr:to>
    <xdr:sp macro="" textlink="">
      <xdr:nvSpPr>
        <xdr:cNvPr id="95" name="Text Box 274">
          <a:extLst>
            <a:ext uri="{FF2B5EF4-FFF2-40B4-BE49-F238E27FC236}">
              <a16:creationId xmlns:a16="http://schemas.microsoft.com/office/drawing/2014/main" xmlns="" id="{1CE77FAB-EA08-4BE3-BBBA-8E8EC0C2A0B8}"/>
            </a:ext>
          </a:extLst>
        </xdr:cNvPr>
        <xdr:cNvSpPr txBox="1">
          <a:spLocks noChangeArrowheads="1"/>
        </xdr:cNvSpPr>
      </xdr:nvSpPr>
      <xdr:spPr bwMode="auto">
        <a:xfrm>
          <a:off x="15859125" y="3914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9</xdr:row>
      <xdr:rowOff>28575</xdr:rowOff>
    </xdr:from>
    <xdr:to>
      <xdr:col>29</xdr:col>
      <xdr:colOff>180975</xdr:colOff>
      <xdr:row>9</xdr:row>
      <xdr:rowOff>161925</xdr:rowOff>
    </xdr:to>
    <xdr:sp macro="" textlink="">
      <xdr:nvSpPr>
        <xdr:cNvPr id="96" name="Text Box 279">
          <a:extLst>
            <a:ext uri="{FF2B5EF4-FFF2-40B4-BE49-F238E27FC236}">
              <a16:creationId xmlns:a16="http://schemas.microsoft.com/office/drawing/2014/main" xmlns="" id="{EE6F2262-71FF-405C-A1AE-2F4E1D587A7F}"/>
            </a:ext>
          </a:extLst>
        </xdr:cNvPr>
        <xdr:cNvSpPr txBox="1">
          <a:spLocks noChangeArrowheads="1"/>
        </xdr:cNvSpPr>
      </xdr:nvSpPr>
      <xdr:spPr bwMode="auto">
        <a:xfrm>
          <a:off x="15859125" y="3228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10</xdr:row>
      <xdr:rowOff>28575</xdr:rowOff>
    </xdr:from>
    <xdr:to>
      <xdr:col>29</xdr:col>
      <xdr:colOff>180975</xdr:colOff>
      <xdr:row>10</xdr:row>
      <xdr:rowOff>161925</xdr:rowOff>
    </xdr:to>
    <xdr:sp macro="" textlink="">
      <xdr:nvSpPr>
        <xdr:cNvPr id="97" name="Text Box 280">
          <a:extLst>
            <a:ext uri="{FF2B5EF4-FFF2-40B4-BE49-F238E27FC236}">
              <a16:creationId xmlns:a16="http://schemas.microsoft.com/office/drawing/2014/main" xmlns="" id="{6D4F267C-B40E-4AC4-81B0-03B1B41E2CBE}"/>
            </a:ext>
          </a:extLst>
        </xdr:cNvPr>
        <xdr:cNvSpPr txBox="1">
          <a:spLocks noChangeArrowheads="1"/>
        </xdr:cNvSpPr>
      </xdr:nvSpPr>
      <xdr:spPr bwMode="auto">
        <a:xfrm>
          <a:off x="15859125" y="3457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11</xdr:row>
      <xdr:rowOff>28575</xdr:rowOff>
    </xdr:from>
    <xdr:to>
      <xdr:col>29</xdr:col>
      <xdr:colOff>180975</xdr:colOff>
      <xdr:row>11</xdr:row>
      <xdr:rowOff>161925</xdr:rowOff>
    </xdr:to>
    <xdr:sp macro="" textlink="">
      <xdr:nvSpPr>
        <xdr:cNvPr id="98" name="Text Box 281">
          <a:extLst>
            <a:ext uri="{FF2B5EF4-FFF2-40B4-BE49-F238E27FC236}">
              <a16:creationId xmlns:a16="http://schemas.microsoft.com/office/drawing/2014/main" xmlns="" id="{C0EBC338-DE04-4ACB-AAA1-23BE56CF17FB}"/>
            </a:ext>
          </a:extLst>
        </xdr:cNvPr>
        <xdr:cNvSpPr txBox="1">
          <a:spLocks noChangeArrowheads="1"/>
        </xdr:cNvSpPr>
      </xdr:nvSpPr>
      <xdr:spPr bwMode="auto">
        <a:xfrm>
          <a:off x="15859125" y="3686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12</xdr:row>
      <xdr:rowOff>28575</xdr:rowOff>
    </xdr:from>
    <xdr:to>
      <xdr:col>29</xdr:col>
      <xdr:colOff>180975</xdr:colOff>
      <xdr:row>12</xdr:row>
      <xdr:rowOff>161925</xdr:rowOff>
    </xdr:to>
    <xdr:sp macro="" textlink="">
      <xdr:nvSpPr>
        <xdr:cNvPr id="99" name="Text Box 282">
          <a:extLst>
            <a:ext uri="{FF2B5EF4-FFF2-40B4-BE49-F238E27FC236}">
              <a16:creationId xmlns:a16="http://schemas.microsoft.com/office/drawing/2014/main" xmlns="" id="{C02E0424-E9C2-48F3-B507-00E4147EC76D}"/>
            </a:ext>
          </a:extLst>
        </xdr:cNvPr>
        <xdr:cNvSpPr txBox="1">
          <a:spLocks noChangeArrowheads="1"/>
        </xdr:cNvSpPr>
      </xdr:nvSpPr>
      <xdr:spPr bwMode="auto">
        <a:xfrm>
          <a:off x="15859125" y="3914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15</xdr:row>
      <xdr:rowOff>28575</xdr:rowOff>
    </xdr:from>
    <xdr:to>
      <xdr:col>29</xdr:col>
      <xdr:colOff>180975</xdr:colOff>
      <xdr:row>15</xdr:row>
      <xdr:rowOff>161925</xdr:rowOff>
    </xdr:to>
    <xdr:sp macro="" textlink="">
      <xdr:nvSpPr>
        <xdr:cNvPr id="100" name="Text Box 286">
          <a:extLst>
            <a:ext uri="{FF2B5EF4-FFF2-40B4-BE49-F238E27FC236}">
              <a16:creationId xmlns:a16="http://schemas.microsoft.com/office/drawing/2014/main" xmlns="" id="{3392CDE6-E933-47F4-86DA-E913ED480CBB}"/>
            </a:ext>
          </a:extLst>
        </xdr:cNvPr>
        <xdr:cNvSpPr txBox="1">
          <a:spLocks noChangeArrowheads="1"/>
        </xdr:cNvSpPr>
      </xdr:nvSpPr>
      <xdr:spPr bwMode="auto">
        <a:xfrm>
          <a:off x="15859125" y="4600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17</xdr:row>
      <xdr:rowOff>28575</xdr:rowOff>
    </xdr:from>
    <xdr:to>
      <xdr:col>29</xdr:col>
      <xdr:colOff>180975</xdr:colOff>
      <xdr:row>17</xdr:row>
      <xdr:rowOff>161925</xdr:rowOff>
    </xdr:to>
    <xdr:sp macro="" textlink="">
      <xdr:nvSpPr>
        <xdr:cNvPr id="101" name="Text Box 287">
          <a:extLst>
            <a:ext uri="{FF2B5EF4-FFF2-40B4-BE49-F238E27FC236}">
              <a16:creationId xmlns:a16="http://schemas.microsoft.com/office/drawing/2014/main" xmlns="" id="{66BFE964-8129-48A5-924F-5C2D47F6B5C6}"/>
            </a:ext>
          </a:extLst>
        </xdr:cNvPr>
        <xdr:cNvSpPr txBox="1">
          <a:spLocks noChangeArrowheads="1"/>
        </xdr:cNvSpPr>
      </xdr:nvSpPr>
      <xdr:spPr bwMode="auto">
        <a:xfrm>
          <a:off x="15859125" y="5057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15</xdr:row>
      <xdr:rowOff>0</xdr:rowOff>
    </xdr:from>
    <xdr:to>
      <xdr:col>29</xdr:col>
      <xdr:colOff>180975</xdr:colOff>
      <xdr:row>15</xdr:row>
      <xdr:rowOff>0</xdr:rowOff>
    </xdr:to>
    <xdr:sp macro="" textlink="">
      <xdr:nvSpPr>
        <xdr:cNvPr id="102" name="Text Box 292">
          <a:extLst>
            <a:ext uri="{FF2B5EF4-FFF2-40B4-BE49-F238E27FC236}">
              <a16:creationId xmlns:a16="http://schemas.microsoft.com/office/drawing/2014/main" xmlns="" id="{74C95284-0F22-49BD-806F-C70C4F3CC290}"/>
            </a:ext>
          </a:extLst>
        </xdr:cNvPr>
        <xdr:cNvSpPr txBox="1">
          <a:spLocks noChangeArrowheads="1"/>
        </xdr:cNvSpPr>
      </xdr:nvSpPr>
      <xdr:spPr bwMode="auto">
        <a:xfrm>
          <a:off x="15859125" y="45720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endParaRPr lang="ja-JP" altLang="en-US" sz="700" b="0" i="0" u="none" strike="noStrike" baseline="0">
            <a:solidFill>
              <a:srgbClr val="000000"/>
            </a:solidFill>
            <a:latin typeface="ＭＳ Ｐゴシック"/>
            <a:ea typeface="ＭＳ Ｐゴシック"/>
          </a:endParaRPr>
        </a:p>
        <a:p>
          <a:pPr algn="l" rtl="0">
            <a:defRPr sz="1000"/>
          </a:pPr>
          <a:endParaRPr lang="ja-JP" altLang="en-US" sz="700" b="0" i="0" u="none" strike="noStrike" baseline="0">
            <a:solidFill>
              <a:srgbClr val="000000"/>
            </a:solidFill>
            <a:latin typeface="ＭＳ Ｐゴシック"/>
            <a:ea typeface="ＭＳ Ｐゴシック"/>
          </a:endParaRPr>
        </a:p>
      </xdr:txBody>
    </xdr:sp>
    <xdr:clientData/>
  </xdr:twoCellAnchor>
  <xdr:twoCellAnchor>
    <xdr:from>
      <xdr:col>29</xdr:col>
      <xdr:colOff>28575</xdr:colOff>
      <xdr:row>15</xdr:row>
      <xdr:rowOff>28575</xdr:rowOff>
    </xdr:from>
    <xdr:to>
      <xdr:col>29</xdr:col>
      <xdr:colOff>180975</xdr:colOff>
      <xdr:row>15</xdr:row>
      <xdr:rowOff>161925</xdr:rowOff>
    </xdr:to>
    <xdr:sp macro="" textlink="">
      <xdr:nvSpPr>
        <xdr:cNvPr id="103" name="Text Box 293">
          <a:extLst>
            <a:ext uri="{FF2B5EF4-FFF2-40B4-BE49-F238E27FC236}">
              <a16:creationId xmlns:a16="http://schemas.microsoft.com/office/drawing/2014/main" xmlns="" id="{5B71363D-B242-47BE-A1E3-6CE65924397D}"/>
            </a:ext>
          </a:extLst>
        </xdr:cNvPr>
        <xdr:cNvSpPr txBox="1">
          <a:spLocks noChangeArrowheads="1"/>
        </xdr:cNvSpPr>
      </xdr:nvSpPr>
      <xdr:spPr bwMode="auto">
        <a:xfrm>
          <a:off x="15859125" y="4600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17</xdr:row>
      <xdr:rowOff>28575</xdr:rowOff>
    </xdr:from>
    <xdr:to>
      <xdr:col>29</xdr:col>
      <xdr:colOff>180975</xdr:colOff>
      <xdr:row>17</xdr:row>
      <xdr:rowOff>161925</xdr:rowOff>
    </xdr:to>
    <xdr:sp macro="" textlink="">
      <xdr:nvSpPr>
        <xdr:cNvPr id="104" name="Text Box 294">
          <a:extLst>
            <a:ext uri="{FF2B5EF4-FFF2-40B4-BE49-F238E27FC236}">
              <a16:creationId xmlns:a16="http://schemas.microsoft.com/office/drawing/2014/main" xmlns="" id="{83B6A97C-857A-4238-894A-6C2370E7B5E2}"/>
            </a:ext>
          </a:extLst>
        </xdr:cNvPr>
        <xdr:cNvSpPr txBox="1">
          <a:spLocks noChangeArrowheads="1"/>
        </xdr:cNvSpPr>
      </xdr:nvSpPr>
      <xdr:spPr bwMode="auto">
        <a:xfrm>
          <a:off x="15859125" y="5057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19050</xdr:colOff>
      <xdr:row>28</xdr:row>
      <xdr:rowOff>85725</xdr:rowOff>
    </xdr:from>
    <xdr:to>
      <xdr:col>29</xdr:col>
      <xdr:colOff>104775</xdr:colOff>
      <xdr:row>31</xdr:row>
      <xdr:rowOff>104775</xdr:rowOff>
    </xdr:to>
    <xdr:sp macro="" textlink="">
      <xdr:nvSpPr>
        <xdr:cNvPr id="105" name="AutoShape 299">
          <a:extLst>
            <a:ext uri="{FF2B5EF4-FFF2-40B4-BE49-F238E27FC236}">
              <a16:creationId xmlns:a16="http://schemas.microsoft.com/office/drawing/2014/main" xmlns="" id="{8966A9DE-F77B-430E-8677-464FEB417FE7}"/>
            </a:ext>
          </a:extLst>
        </xdr:cNvPr>
        <xdr:cNvSpPr>
          <a:spLocks/>
        </xdr:cNvSpPr>
      </xdr:nvSpPr>
      <xdr:spPr bwMode="auto">
        <a:xfrm>
          <a:off x="15849600" y="7629525"/>
          <a:ext cx="85725" cy="704850"/>
        </a:xfrm>
        <a:prstGeom prst="rightBrace">
          <a:avLst>
            <a:gd name="adj1" fmla="val 0"/>
            <a:gd name="adj2" fmla="val 33931"/>
          </a:avLst>
        </a:prstGeom>
        <a:noFill/>
        <a:ln w="9525">
          <a:solidFill>
            <a:srgbClr val="000000"/>
          </a:solidFill>
          <a:round/>
          <a:headEnd/>
          <a:tailEnd/>
        </a:ln>
      </xdr:spPr>
    </xdr:sp>
    <xdr:clientData/>
  </xdr:twoCellAnchor>
  <xdr:twoCellAnchor>
    <xdr:from>
      <xdr:col>29</xdr:col>
      <xdr:colOff>28575</xdr:colOff>
      <xdr:row>25</xdr:row>
      <xdr:rowOff>28575</xdr:rowOff>
    </xdr:from>
    <xdr:to>
      <xdr:col>29</xdr:col>
      <xdr:colOff>180975</xdr:colOff>
      <xdr:row>25</xdr:row>
      <xdr:rowOff>161925</xdr:rowOff>
    </xdr:to>
    <xdr:sp macro="" textlink="">
      <xdr:nvSpPr>
        <xdr:cNvPr id="106" name="Text Box 300">
          <a:extLst>
            <a:ext uri="{FF2B5EF4-FFF2-40B4-BE49-F238E27FC236}">
              <a16:creationId xmlns:a16="http://schemas.microsoft.com/office/drawing/2014/main" xmlns="" id="{94B93D10-1AC5-4A89-90CB-6824AABF370B}"/>
            </a:ext>
          </a:extLst>
        </xdr:cNvPr>
        <xdr:cNvSpPr txBox="1">
          <a:spLocks noChangeArrowheads="1"/>
        </xdr:cNvSpPr>
      </xdr:nvSpPr>
      <xdr:spPr bwMode="auto">
        <a:xfrm>
          <a:off x="15859125" y="6886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26</xdr:row>
      <xdr:rowOff>28575</xdr:rowOff>
    </xdr:from>
    <xdr:to>
      <xdr:col>29</xdr:col>
      <xdr:colOff>180975</xdr:colOff>
      <xdr:row>26</xdr:row>
      <xdr:rowOff>161925</xdr:rowOff>
    </xdr:to>
    <xdr:sp macro="" textlink="">
      <xdr:nvSpPr>
        <xdr:cNvPr id="107" name="Text Box 301">
          <a:extLst>
            <a:ext uri="{FF2B5EF4-FFF2-40B4-BE49-F238E27FC236}">
              <a16:creationId xmlns:a16="http://schemas.microsoft.com/office/drawing/2014/main" xmlns="" id="{E49BA2CC-14B8-4154-83C8-834AAB301022}"/>
            </a:ext>
          </a:extLst>
        </xdr:cNvPr>
        <xdr:cNvSpPr txBox="1">
          <a:spLocks noChangeArrowheads="1"/>
        </xdr:cNvSpPr>
      </xdr:nvSpPr>
      <xdr:spPr bwMode="auto">
        <a:xfrm>
          <a:off x="15859125" y="7115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27</xdr:row>
      <xdr:rowOff>28575</xdr:rowOff>
    </xdr:from>
    <xdr:to>
      <xdr:col>29</xdr:col>
      <xdr:colOff>180975</xdr:colOff>
      <xdr:row>27</xdr:row>
      <xdr:rowOff>161925</xdr:rowOff>
    </xdr:to>
    <xdr:sp macro="" textlink="">
      <xdr:nvSpPr>
        <xdr:cNvPr id="108" name="Text Box 303">
          <a:extLst>
            <a:ext uri="{FF2B5EF4-FFF2-40B4-BE49-F238E27FC236}">
              <a16:creationId xmlns:a16="http://schemas.microsoft.com/office/drawing/2014/main" xmlns="" id="{3F4ED4BC-149B-428F-8D58-5D5C259144C7}"/>
            </a:ext>
          </a:extLst>
        </xdr:cNvPr>
        <xdr:cNvSpPr txBox="1">
          <a:spLocks noChangeArrowheads="1"/>
        </xdr:cNvSpPr>
      </xdr:nvSpPr>
      <xdr:spPr bwMode="auto">
        <a:xfrm>
          <a:off x="15859125" y="7343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76200</xdr:colOff>
      <xdr:row>28</xdr:row>
      <xdr:rowOff>28575</xdr:rowOff>
    </xdr:from>
    <xdr:to>
      <xdr:col>29</xdr:col>
      <xdr:colOff>228600</xdr:colOff>
      <xdr:row>28</xdr:row>
      <xdr:rowOff>161925</xdr:rowOff>
    </xdr:to>
    <xdr:sp macro="" textlink="">
      <xdr:nvSpPr>
        <xdr:cNvPr id="109" name="Text Box 304">
          <a:extLst>
            <a:ext uri="{FF2B5EF4-FFF2-40B4-BE49-F238E27FC236}">
              <a16:creationId xmlns:a16="http://schemas.microsoft.com/office/drawing/2014/main" xmlns="" id="{670C7853-0864-417B-B5E6-D0CF111FD559}"/>
            </a:ext>
          </a:extLst>
        </xdr:cNvPr>
        <xdr:cNvSpPr txBox="1">
          <a:spLocks noChangeArrowheads="1"/>
        </xdr:cNvSpPr>
      </xdr:nvSpPr>
      <xdr:spPr bwMode="auto">
        <a:xfrm>
          <a:off x="15906750" y="7572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19050</xdr:colOff>
      <xdr:row>28</xdr:row>
      <xdr:rowOff>85725</xdr:rowOff>
    </xdr:from>
    <xdr:to>
      <xdr:col>29</xdr:col>
      <xdr:colOff>104775</xdr:colOff>
      <xdr:row>31</xdr:row>
      <xdr:rowOff>104775</xdr:rowOff>
    </xdr:to>
    <xdr:sp macro="" textlink="">
      <xdr:nvSpPr>
        <xdr:cNvPr id="110" name="AutoShape 305">
          <a:extLst>
            <a:ext uri="{FF2B5EF4-FFF2-40B4-BE49-F238E27FC236}">
              <a16:creationId xmlns:a16="http://schemas.microsoft.com/office/drawing/2014/main" xmlns="" id="{4165874F-6790-4D12-A0A8-70B4EE5B3202}"/>
            </a:ext>
          </a:extLst>
        </xdr:cNvPr>
        <xdr:cNvSpPr>
          <a:spLocks/>
        </xdr:cNvSpPr>
      </xdr:nvSpPr>
      <xdr:spPr bwMode="auto">
        <a:xfrm>
          <a:off x="15849600" y="7629525"/>
          <a:ext cx="85725" cy="704850"/>
        </a:xfrm>
        <a:prstGeom prst="rightBrace">
          <a:avLst>
            <a:gd name="adj1" fmla="val 0"/>
            <a:gd name="adj2" fmla="val 33931"/>
          </a:avLst>
        </a:prstGeom>
        <a:noFill/>
        <a:ln w="9525">
          <a:solidFill>
            <a:srgbClr val="000000"/>
          </a:solidFill>
          <a:round/>
          <a:headEnd/>
          <a:tailEnd/>
        </a:ln>
      </xdr:spPr>
    </xdr:sp>
    <xdr:clientData/>
  </xdr:twoCellAnchor>
  <xdr:twoCellAnchor>
    <xdr:from>
      <xdr:col>29</xdr:col>
      <xdr:colOff>28575</xdr:colOff>
      <xdr:row>25</xdr:row>
      <xdr:rowOff>28575</xdr:rowOff>
    </xdr:from>
    <xdr:to>
      <xdr:col>29</xdr:col>
      <xdr:colOff>180975</xdr:colOff>
      <xdr:row>25</xdr:row>
      <xdr:rowOff>161925</xdr:rowOff>
    </xdr:to>
    <xdr:sp macro="" textlink="">
      <xdr:nvSpPr>
        <xdr:cNvPr id="111" name="Text Box 306">
          <a:extLst>
            <a:ext uri="{FF2B5EF4-FFF2-40B4-BE49-F238E27FC236}">
              <a16:creationId xmlns:a16="http://schemas.microsoft.com/office/drawing/2014/main" xmlns="" id="{D93512AE-846C-4FC6-AA28-05769F8ED5E0}"/>
            </a:ext>
          </a:extLst>
        </xdr:cNvPr>
        <xdr:cNvSpPr txBox="1">
          <a:spLocks noChangeArrowheads="1"/>
        </xdr:cNvSpPr>
      </xdr:nvSpPr>
      <xdr:spPr bwMode="auto">
        <a:xfrm>
          <a:off x="15859125" y="6886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26</xdr:row>
      <xdr:rowOff>28575</xdr:rowOff>
    </xdr:from>
    <xdr:to>
      <xdr:col>29</xdr:col>
      <xdr:colOff>180975</xdr:colOff>
      <xdr:row>26</xdr:row>
      <xdr:rowOff>161925</xdr:rowOff>
    </xdr:to>
    <xdr:sp macro="" textlink="">
      <xdr:nvSpPr>
        <xdr:cNvPr id="112" name="Text Box 307">
          <a:extLst>
            <a:ext uri="{FF2B5EF4-FFF2-40B4-BE49-F238E27FC236}">
              <a16:creationId xmlns:a16="http://schemas.microsoft.com/office/drawing/2014/main" xmlns="" id="{9922E543-6059-4CB6-B0C4-28BDB95A08CF}"/>
            </a:ext>
          </a:extLst>
        </xdr:cNvPr>
        <xdr:cNvSpPr txBox="1">
          <a:spLocks noChangeArrowheads="1"/>
        </xdr:cNvSpPr>
      </xdr:nvSpPr>
      <xdr:spPr bwMode="auto">
        <a:xfrm>
          <a:off x="15859125" y="7115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27</xdr:row>
      <xdr:rowOff>28575</xdr:rowOff>
    </xdr:from>
    <xdr:to>
      <xdr:col>29</xdr:col>
      <xdr:colOff>180975</xdr:colOff>
      <xdr:row>27</xdr:row>
      <xdr:rowOff>161925</xdr:rowOff>
    </xdr:to>
    <xdr:sp macro="" textlink="">
      <xdr:nvSpPr>
        <xdr:cNvPr id="113" name="Text Box 309">
          <a:extLst>
            <a:ext uri="{FF2B5EF4-FFF2-40B4-BE49-F238E27FC236}">
              <a16:creationId xmlns:a16="http://schemas.microsoft.com/office/drawing/2014/main" xmlns="" id="{C50E5F9D-9927-4006-8F8D-465843C097A9}"/>
            </a:ext>
          </a:extLst>
        </xdr:cNvPr>
        <xdr:cNvSpPr txBox="1">
          <a:spLocks noChangeArrowheads="1"/>
        </xdr:cNvSpPr>
      </xdr:nvSpPr>
      <xdr:spPr bwMode="auto">
        <a:xfrm>
          <a:off x="15859125" y="7343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76200</xdr:colOff>
      <xdr:row>28</xdr:row>
      <xdr:rowOff>28575</xdr:rowOff>
    </xdr:from>
    <xdr:to>
      <xdr:col>29</xdr:col>
      <xdr:colOff>228600</xdr:colOff>
      <xdr:row>28</xdr:row>
      <xdr:rowOff>161925</xdr:rowOff>
    </xdr:to>
    <xdr:sp macro="" textlink="">
      <xdr:nvSpPr>
        <xdr:cNvPr id="114" name="Text Box 310">
          <a:extLst>
            <a:ext uri="{FF2B5EF4-FFF2-40B4-BE49-F238E27FC236}">
              <a16:creationId xmlns:a16="http://schemas.microsoft.com/office/drawing/2014/main" xmlns="" id="{6A82DF08-EB85-4889-BA4C-823D6E1170D6}"/>
            </a:ext>
          </a:extLst>
        </xdr:cNvPr>
        <xdr:cNvSpPr txBox="1">
          <a:spLocks noChangeArrowheads="1"/>
        </xdr:cNvSpPr>
      </xdr:nvSpPr>
      <xdr:spPr bwMode="auto">
        <a:xfrm>
          <a:off x="15906750" y="7572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24</xdr:row>
      <xdr:rowOff>28575</xdr:rowOff>
    </xdr:from>
    <xdr:to>
      <xdr:col>29</xdr:col>
      <xdr:colOff>180975</xdr:colOff>
      <xdr:row>24</xdr:row>
      <xdr:rowOff>161925</xdr:rowOff>
    </xdr:to>
    <xdr:sp macro="" textlink="">
      <xdr:nvSpPr>
        <xdr:cNvPr id="115" name="Text Box 311">
          <a:extLst>
            <a:ext uri="{FF2B5EF4-FFF2-40B4-BE49-F238E27FC236}">
              <a16:creationId xmlns:a16="http://schemas.microsoft.com/office/drawing/2014/main" xmlns="" id="{C7AB811B-C698-4BE0-8854-93350E9F98C6}"/>
            </a:ext>
          </a:extLst>
        </xdr:cNvPr>
        <xdr:cNvSpPr txBox="1">
          <a:spLocks noChangeArrowheads="1"/>
        </xdr:cNvSpPr>
      </xdr:nvSpPr>
      <xdr:spPr bwMode="auto">
        <a:xfrm>
          <a:off x="15859125" y="6657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21</xdr:row>
      <xdr:rowOff>28575</xdr:rowOff>
    </xdr:from>
    <xdr:to>
      <xdr:col>3</xdr:col>
      <xdr:colOff>180975</xdr:colOff>
      <xdr:row>21</xdr:row>
      <xdr:rowOff>161925</xdr:rowOff>
    </xdr:to>
    <xdr:sp macro="" textlink="">
      <xdr:nvSpPr>
        <xdr:cNvPr id="116" name="Text Box 323">
          <a:extLst>
            <a:ext uri="{FF2B5EF4-FFF2-40B4-BE49-F238E27FC236}">
              <a16:creationId xmlns:a16="http://schemas.microsoft.com/office/drawing/2014/main" xmlns="" id="{1640B188-1DF6-4D87-9342-DB32A317D2B4}"/>
            </a:ext>
          </a:extLst>
        </xdr:cNvPr>
        <xdr:cNvSpPr txBox="1">
          <a:spLocks noChangeArrowheads="1"/>
        </xdr:cNvSpPr>
      </xdr:nvSpPr>
      <xdr:spPr bwMode="auto">
        <a:xfrm>
          <a:off x="1695450" y="5972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117" name="Text Box 327">
          <a:extLst>
            <a:ext uri="{FF2B5EF4-FFF2-40B4-BE49-F238E27FC236}">
              <a16:creationId xmlns:a16="http://schemas.microsoft.com/office/drawing/2014/main" xmlns="" id="{47FBF42A-142B-40E1-BC2E-4139B88F8A6B}"/>
            </a:ext>
          </a:extLst>
        </xdr:cNvPr>
        <xdr:cNvSpPr txBox="1">
          <a:spLocks noChangeArrowheads="1"/>
        </xdr:cNvSpPr>
      </xdr:nvSpPr>
      <xdr:spPr bwMode="auto">
        <a:xfrm>
          <a:off x="1695450" y="3686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11</xdr:row>
      <xdr:rowOff>28575</xdr:rowOff>
    </xdr:from>
    <xdr:to>
      <xdr:col>3</xdr:col>
      <xdr:colOff>180975</xdr:colOff>
      <xdr:row>11</xdr:row>
      <xdr:rowOff>161925</xdr:rowOff>
    </xdr:to>
    <xdr:sp macro="" textlink="">
      <xdr:nvSpPr>
        <xdr:cNvPr id="118" name="Text Box 328">
          <a:extLst>
            <a:ext uri="{FF2B5EF4-FFF2-40B4-BE49-F238E27FC236}">
              <a16:creationId xmlns:a16="http://schemas.microsoft.com/office/drawing/2014/main" xmlns="" id="{F012CB0D-82E0-4C1C-B959-525E2526BED1}"/>
            </a:ext>
          </a:extLst>
        </xdr:cNvPr>
        <xdr:cNvSpPr txBox="1">
          <a:spLocks noChangeArrowheads="1"/>
        </xdr:cNvSpPr>
      </xdr:nvSpPr>
      <xdr:spPr bwMode="auto">
        <a:xfrm>
          <a:off x="1695450" y="3686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119" name="Text Box 329">
          <a:extLst>
            <a:ext uri="{FF2B5EF4-FFF2-40B4-BE49-F238E27FC236}">
              <a16:creationId xmlns:a16="http://schemas.microsoft.com/office/drawing/2014/main" xmlns="" id="{60B626D6-A71A-4B90-BDD1-ED4FE5077EED}"/>
            </a:ext>
          </a:extLst>
        </xdr:cNvPr>
        <xdr:cNvSpPr txBox="1">
          <a:spLocks noChangeArrowheads="1"/>
        </xdr:cNvSpPr>
      </xdr:nvSpPr>
      <xdr:spPr bwMode="auto">
        <a:xfrm>
          <a:off x="1695450" y="3914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12</xdr:row>
      <xdr:rowOff>28575</xdr:rowOff>
    </xdr:from>
    <xdr:to>
      <xdr:col>3</xdr:col>
      <xdr:colOff>180975</xdr:colOff>
      <xdr:row>12</xdr:row>
      <xdr:rowOff>161925</xdr:rowOff>
    </xdr:to>
    <xdr:sp macro="" textlink="">
      <xdr:nvSpPr>
        <xdr:cNvPr id="120" name="Text Box 330">
          <a:extLst>
            <a:ext uri="{FF2B5EF4-FFF2-40B4-BE49-F238E27FC236}">
              <a16:creationId xmlns:a16="http://schemas.microsoft.com/office/drawing/2014/main" xmlns="" id="{0E63E524-E284-46D7-A269-A536BC958B67}"/>
            </a:ext>
          </a:extLst>
        </xdr:cNvPr>
        <xdr:cNvSpPr txBox="1">
          <a:spLocks noChangeArrowheads="1"/>
        </xdr:cNvSpPr>
      </xdr:nvSpPr>
      <xdr:spPr bwMode="auto">
        <a:xfrm>
          <a:off x="1695450" y="3914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121" name="Text Box 331">
          <a:extLst>
            <a:ext uri="{FF2B5EF4-FFF2-40B4-BE49-F238E27FC236}">
              <a16:creationId xmlns:a16="http://schemas.microsoft.com/office/drawing/2014/main" xmlns="" id="{D3E21C16-00AD-444B-BCE6-8296A83738BC}"/>
            </a:ext>
          </a:extLst>
        </xdr:cNvPr>
        <xdr:cNvSpPr txBox="1">
          <a:spLocks noChangeArrowheads="1"/>
        </xdr:cNvSpPr>
      </xdr:nvSpPr>
      <xdr:spPr bwMode="auto">
        <a:xfrm>
          <a:off x="1695450" y="4143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13</xdr:row>
      <xdr:rowOff>28575</xdr:rowOff>
    </xdr:from>
    <xdr:to>
      <xdr:col>3</xdr:col>
      <xdr:colOff>180975</xdr:colOff>
      <xdr:row>13</xdr:row>
      <xdr:rowOff>161925</xdr:rowOff>
    </xdr:to>
    <xdr:sp macro="" textlink="">
      <xdr:nvSpPr>
        <xdr:cNvPr id="122" name="Text Box 332">
          <a:extLst>
            <a:ext uri="{FF2B5EF4-FFF2-40B4-BE49-F238E27FC236}">
              <a16:creationId xmlns:a16="http://schemas.microsoft.com/office/drawing/2014/main" xmlns="" id="{6F6CE738-6009-4982-A136-A7531E584756}"/>
            </a:ext>
          </a:extLst>
        </xdr:cNvPr>
        <xdr:cNvSpPr txBox="1">
          <a:spLocks noChangeArrowheads="1"/>
        </xdr:cNvSpPr>
      </xdr:nvSpPr>
      <xdr:spPr bwMode="auto">
        <a:xfrm>
          <a:off x="1695450" y="4143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14</xdr:row>
      <xdr:rowOff>28575</xdr:rowOff>
    </xdr:from>
    <xdr:to>
      <xdr:col>3</xdr:col>
      <xdr:colOff>180975</xdr:colOff>
      <xdr:row>14</xdr:row>
      <xdr:rowOff>161925</xdr:rowOff>
    </xdr:to>
    <xdr:sp macro="" textlink="">
      <xdr:nvSpPr>
        <xdr:cNvPr id="123" name="Text Box 333">
          <a:extLst>
            <a:ext uri="{FF2B5EF4-FFF2-40B4-BE49-F238E27FC236}">
              <a16:creationId xmlns:a16="http://schemas.microsoft.com/office/drawing/2014/main" xmlns="" id="{18882019-0AAC-438D-A66B-6D9AB690D447}"/>
            </a:ext>
          </a:extLst>
        </xdr:cNvPr>
        <xdr:cNvSpPr txBox="1">
          <a:spLocks noChangeArrowheads="1"/>
        </xdr:cNvSpPr>
      </xdr:nvSpPr>
      <xdr:spPr bwMode="auto">
        <a:xfrm>
          <a:off x="1695450" y="4371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14</xdr:row>
      <xdr:rowOff>28575</xdr:rowOff>
    </xdr:from>
    <xdr:to>
      <xdr:col>3</xdr:col>
      <xdr:colOff>180975</xdr:colOff>
      <xdr:row>14</xdr:row>
      <xdr:rowOff>161925</xdr:rowOff>
    </xdr:to>
    <xdr:sp macro="" textlink="">
      <xdr:nvSpPr>
        <xdr:cNvPr id="124" name="Text Box 334">
          <a:extLst>
            <a:ext uri="{FF2B5EF4-FFF2-40B4-BE49-F238E27FC236}">
              <a16:creationId xmlns:a16="http://schemas.microsoft.com/office/drawing/2014/main" xmlns="" id="{EC2CA85A-B8FE-4046-9F27-46D978048B22}"/>
            </a:ext>
          </a:extLst>
        </xdr:cNvPr>
        <xdr:cNvSpPr txBox="1">
          <a:spLocks noChangeArrowheads="1"/>
        </xdr:cNvSpPr>
      </xdr:nvSpPr>
      <xdr:spPr bwMode="auto">
        <a:xfrm>
          <a:off x="1695450" y="4371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15</xdr:row>
      <xdr:rowOff>28575</xdr:rowOff>
    </xdr:from>
    <xdr:to>
      <xdr:col>3</xdr:col>
      <xdr:colOff>180975</xdr:colOff>
      <xdr:row>15</xdr:row>
      <xdr:rowOff>161925</xdr:rowOff>
    </xdr:to>
    <xdr:sp macro="" textlink="">
      <xdr:nvSpPr>
        <xdr:cNvPr id="125" name="Text Box 335">
          <a:extLst>
            <a:ext uri="{FF2B5EF4-FFF2-40B4-BE49-F238E27FC236}">
              <a16:creationId xmlns:a16="http://schemas.microsoft.com/office/drawing/2014/main" xmlns="" id="{FCDFE401-AA33-4BEB-A368-4B9004D254F4}"/>
            </a:ext>
          </a:extLst>
        </xdr:cNvPr>
        <xdr:cNvSpPr txBox="1">
          <a:spLocks noChangeArrowheads="1"/>
        </xdr:cNvSpPr>
      </xdr:nvSpPr>
      <xdr:spPr bwMode="auto">
        <a:xfrm>
          <a:off x="1695450" y="4600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15</xdr:row>
      <xdr:rowOff>28575</xdr:rowOff>
    </xdr:from>
    <xdr:to>
      <xdr:col>3</xdr:col>
      <xdr:colOff>180975</xdr:colOff>
      <xdr:row>15</xdr:row>
      <xdr:rowOff>161925</xdr:rowOff>
    </xdr:to>
    <xdr:sp macro="" textlink="">
      <xdr:nvSpPr>
        <xdr:cNvPr id="126" name="Text Box 336">
          <a:extLst>
            <a:ext uri="{FF2B5EF4-FFF2-40B4-BE49-F238E27FC236}">
              <a16:creationId xmlns:a16="http://schemas.microsoft.com/office/drawing/2014/main" xmlns="" id="{E70AB445-C0C7-4FCB-BE87-1B95E406856C}"/>
            </a:ext>
          </a:extLst>
        </xdr:cNvPr>
        <xdr:cNvSpPr txBox="1">
          <a:spLocks noChangeArrowheads="1"/>
        </xdr:cNvSpPr>
      </xdr:nvSpPr>
      <xdr:spPr bwMode="auto">
        <a:xfrm>
          <a:off x="1695450" y="4600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17</xdr:row>
      <xdr:rowOff>28575</xdr:rowOff>
    </xdr:from>
    <xdr:to>
      <xdr:col>3</xdr:col>
      <xdr:colOff>180975</xdr:colOff>
      <xdr:row>17</xdr:row>
      <xdr:rowOff>161925</xdr:rowOff>
    </xdr:to>
    <xdr:sp macro="" textlink="">
      <xdr:nvSpPr>
        <xdr:cNvPr id="127" name="Text Box 337">
          <a:extLst>
            <a:ext uri="{FF2B5EF4-FFF2-40B4-BE49-F238E27FC236}">
              <a16:creationId xmlns:a16="http://schemas.microsoft.com/office/drawing/2014/main" xmlns="" id="{BCA75498-7D26-4B47-9FF0-DF9B6D10F977}"/>
            </a:ext>
          </a:extLst>
        </xdr:cNvPr>
        <xdr:cNvSpPr txBox="1">
          <a:spLocks noChangeArrowheads="1"/>
        </xdr:cNvSpPr>
      </xdr:nvSpPr>
      <xdr:spPr bwMode="auto">
        <a:xfrm>
          <a:off x="1695450" y="5057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17</xdr:row>
      <xdr:rowOff>28575</xdr:rowOff>
    </xdr:from>
    <xdr:to>
      <xdr:col>3</xdr:col>
      <xdr:colOff>180975</xdr:colOff>
      <xdr:row>17</xdr:row>
      <xdr:rowOff>161925</xdr:rowOff>
    </xdr:to>
    <xdr:sp macro="" textlink="">
      <xdr:nvSpPr>
        <xdr:cNvPr id="128" name="Text Box 338">
          <a:extLst>
            <a:ext uri="{FF2B5EF4-FFF2-40B4-BE49-F238E27FC236}">
              <a16:creationId xmlns:a16="http://schemas.microsoft.com/office/drawing/2014/main" xmlns="" id="{4A59B351-5E3A-4EAE-9A72-D214541CFDA6}"/>
            </a:ext>
          </a:extLst>
        </xdr:cNvPr>
        <xdr:cNvSpPr txBox="1">
          <a:spLocks noChangeArrowheads="1"/>
        </xdr:cNvSpPr>
      </xdr:nvSpPr>
      <xdr:spPr bwMode="auto">
        <a:xfrm>
          <a:off x="1695450" y="5057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18</xdr:row>
      <xdr:rowOff>28575</xdr:rowOff>
    </xdr:from>
    <xdr:to>
      <xdr:col>3</xdr:col>
      <xdr:colOff>180975</xdr:colOff>
      <xdr:row>18</xdr:row>
      <xdr:rowOff>161925</xdr:rowOff>
    </xdr:to>
    <xdr:sp macro="" textlink="">
      <xdr:nvSpPr>
        <xdr:cNvPr id="129" name="Text Box 339">
          <a:extLst>
            <a:ext uri="{FF2B5EF4-FFF2-40B4-BE49-F238E27FC236}">
              <a16:creationId xmlns:a16="http://schemas.microsoft.com/office/drawing/2014/main" xmlns="" id="{41135181-E1DC-45EF-84D3-30D08FB91F73}"/>
            </a:ext>
          </a:extLst>
        </xdr:cNvPr>
        <xdr:cNvSpPr txBox="1">
          <a:spLocks noChangeArrowheads="1"/>
        </xdr:cNvSpPr>
      </xdr:nvSpPr>
      <xdr:spPr bwMode="auto">
        <a:xfrm>
          <a:off x="1695450" y="5286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18</xdr:row>
      <xdr:rowOff>28575</xdr:rowOff>
    </xdr:from>
    <xdr:to>
      <xdr:col>3</xdr:col>
      <xdr:colOff>180975</xdr:colOff>
      <xdr:row>18</xdr:row>
      <xdr:rowOff>161925</xdr:rowOff>
    </xdr:to>
    <xdr:sp macro="" textlink="">
      <xdr:nvSpPr>
        <xdr:cNvPr id="130" name="Text Box 340">
          <a:extLst>
            <a:ext uri="{FF2B5EF4-FFF2-40B4-BE49-F238E27FC236}">
              <a16:creationId xmlns:a16="http://schemas.microsoft.com/office/drawing/2014/main" xmlns="" id="{D007E307-7A2F-422B-BF0A-EBB5C20429E0}"/>
            </a:ext>
          </a:extLst>
        </xdr:cNvPr>
        <xdr:cNvSpPr txBox="1">
          <a:spLocks noChangeArrowheads="1"/>
        </xdr:cNvSpPr>
      </xdr:nvSpPr>
      <xdr:spPr bwMode="auto">
        <a:xfrm>
          <a:off x="1695450" y="5286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19</xdr:row>
      <xdr:rowOff>28575</xdr:rowOff>
    </xdr:from>
    <xdr:to>
      <xdr:col>3</xdr:col>
      <xdr:colOff>180975</xdr:colOff>
      <xdr:row>19</xdr:row>
      <xdr:rowOff>161925</xdr:rowOff>
    </xdr:to>
    <xdr:sp macro="" textlink="">
      <xdr:nvSpPr>
        <xdr:cNvPr id="131" name="Text Box 343">
          <a:extLst>
            <a:ext uri="{FF2B5EF4-FFF2-40B4-BE49-F238E27FC236}">
              <a16:creationId xmlns:a16="http://schemas.microsoft.com/office/drawing/2014/main" xmlns="" id="{FEA316CF-E933-4A9B-BB5C-0D6EADD76729}"/>
            </a:ext>
          </a:extLst>
        </xdr:cNvPr>
        <xdr:cNvSpPr txBox="1">
          <a:spLocks noChangeArrowheads="1"/>
        </xdr:cNvSpPr>
      </xdr:nvSpPr>
      <xdr:spPr bwMode="auto">
        <a:xfrm>
          <a:off x="1695450" y="5514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19</xdr:row>
      <xdr:rowOff>28575</xdr:rowOff>
    </xdr:from>
    <xdr:to>
      <xdr:col>3</xdr:col>
      <xdr:colOff>180975</xdr:colOff>
      <xdr:row>19</xdr:row>
      <xdr:rowOff>161925</xdr:rowOff>
    </xdr:to>
    <xdr:sp macro="" textlink="">
      <xdr:nvSpPr>
        <xdr:cNvPr id="132" name="Text Box 344">
          <a:extLst>
            <a:ext uri="{FF2B5EF4-FFF2-40B4-BE49-F238E27FC236}">
              <a16:creationId xmlns:a16="http://schemas.microsoft.com/office/drawing/2014/main" xmlns="" id="{D11ED2D7-8AA0-43F8-AB68-F3CDE68C3E88}"/>
            </a:ext>
          </a:extLst>
        </xdr:cNvPr>
        <xdr:cNvSpPr txBox="1">
          <a:spLocks noChangeArrowheads="1"/>
        </xdr:cNvSpPr>
      </xdr:nvSpPr>
      <xdr:spPr bwMode="auto">
        <a:xfrm>
          <a:off x="1695450" y="5514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21</xdr:row>
      <xdr:rowOff>28575</xdr:rowOff>
    </xdr:from>
    <xdr:to>
      <xdr:col>3</xdr:col>
      <xdr:colOff>180975</xdr:colOff>
      <xdr:row>21</xdr:row>
      <xdr:rowOff>161925</xdr:rowOff>
    </xdr:to>
    <xdr:sp macro="" textlink="">
      <xdr:nvSpPr>
        <xdr:cNvPr id="133" name="Text Box 349">
          <a:extLst>
            <a:ext uri="{FF2B5EF4-FFF2-40B4-BE49-F238E27FC236}">
              <a16:creationId xmlns:a16="http://schemas.microsoft.com/office/drawing/2014/main" xmlns="" id="{1B594856-07ED-495D-813F-26A48A4BFDA5}"/>
            </a:ext>
          </a:extLst>
        </xdr:cNvPr>
        <xdr:cNvSpPr txBox="1">
          <a:spLocks noChangeArrowheads="1"/>
        </xdr:cNvSpPr>
      </xdr:nvSpPr>
      <xdr:spPr bwMode="auto">
        <a:xfrm>
          <a:off x="1695450" y="5972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21</xdr:row>
      <xdr:rowOff>28575</xdr:rowOff>
    </xdr:from>
    <xdr:to>
      <xdr:col>3</xdr:col>
      <xdr:colOff>180975</xdr:colOff>
      <xdr:row>21</xdr:row>
      <xdr:rowOff>161925</xdr:rowOff>
    </xdr:to>
    <xdr:sp macro="" textlink="">
      <xdr:nvSpPr>
        <xdr:cNvPr id="134" name="Text Box 350">
          <a:extLst>
            <a:ext uri="{FF2B5EF4-FFF2-40B4-BE49-F238E27FC236}">
              <a16:creationId xmlns:a16="http://schemas.microsoft.com/office/drawing/2014/main" xmlns="" id="{DADCA5EB-BCA1-4EED-A531-7A0419964C33}"/>
            </a:ext>
          </a:extLst>
        </xdr:cNvPr>
        <xdr:cNvSpPr txBox="1">
          <a:spLocks noChangeArrowheads="1"/>
        </xdr:cNvSpPr>
      </xdr:nvSpPr>
      <xdr:spPr bwMode="auto">
        <a:xfrm>
          <a:off x="1695450" y="5972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22</xdr:row>
      <xdr:rowOff>28575</xdr:rowOff>
    </xdr:from>
    <xdr:to>
      <xdr:col>3</xdr:col>
      <xdr:colOff>180975</xdr:colOff>
      <xdr:row>22</xdr:row>
      <xdr:rowOff>161925</xdr:rowOff>
    </xdr:to>
    <xdr:sp macro="" textlink="">
      <xdr:nvSpPr>
        <xdr:cNvPr id="135" name="Text Box 351">
          <a:extLst>
            <a:ext uri="{FF2B5EF4-FFF2-40B4-BE49-F238E27FC236}">
              <a16:creationId xmlns:a16="http://schemas.microsoft.com/office/drawing/2014/main" xmlns="" id="{76609A9A-F688-4172-B3F8-0C885A55674F}"/>
            </a:ext>
          </a:extLst>
        </xdr:cNvPr>
        <xdr:cNvSpPr txBox="1">
          <a:spLocks noChangeArrowheads="1"/>
        </xdr:cNvSpPr>
      </xdr:nvSpPr>
      <xdr:spPr bwMode="auto">
        <a:xfrm>
          <a:off x="1695450" y="6200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22</xdr:row>
      <xdr:rowOff>28575</xdr:rowOff>
    </xdr:from>
    <xdr:to>
      <xdr:col>3</xdr:col>
      <xdr:colOff>180975</xdr:colOff>
      <xdr:row>22</xdr:row>
      <xdr:rowOff>161925</xdr:rowOff>
    </xdr:to>
    <xdr:sp macro="" textlink="">
      <xdr:nvSpPr>
        <xdr:cNvPr id="136" name="Text Box 352">
          <a:extLst>
            <a:ext uri="{FF2B5EF4-FFF2-40B4-BE49-F238E27FC236}">
              <a16:creationId xmlns:a16="http://schemas.microsoft.com/office/drawing/2014/main" xmlns="" id="{1CBFCFC2-3859-48D9-BC1C-FB00818AC236}"/>
            </a:ext>
          </a:extLst>
        </xdr:cNvPr>
        <xdr:cNvSpPr txBox="1">
          <a:spLocks noChangeArrowheads="1"/>
        </xdr:cNvSpPr>
      </xdr:nvSpPr>
      <xdr:spPr bwMode="auto">
        <a:xfrm>
          <a:off x="1695450" y="6200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23</xdr:row>
      <xdr:rowOff>28575</xdr:rowOff>
    </xdr:from>
    <xdr:to>
      <xdr:col>3</xdr:col>
      <xdr:colOff>180975</xdr:colOff>
      <xdr:row>23</xdr:row>
      <xdr:rowOff>161925</xdr:rowOff>
    </xdr:to>
    <xdr:sp macro="" textlink="">
      <xdr:nvSpPr>
        <xdr:cNvPr id="137" name="Text Box 353">
          <a:extLst>
            <a:ext uri="{FF2B5EF4-FFF2-40B4-BE49-F238E27FC236}">
              <a16:creationId xmlns:a16="http://schemas.microsoft.com/office/drawing/2014/main" xmlns="" id="{AE9CBA63-51F3-4215-AB62-DC4859FFFC78}"/>
            </a:ext>
          </a:extLst>
        </xdr:cNvPr>
        <xdr:cNvSpPr txBox="1">
          <a:spLocks noChangeArrowheads="1"/>
        </xdr:cNvSpPr>
      </xdr:nvSpPr>
      <xdr:spPr bwMode="auto">
        <a:xfrm>
          <a:off x="1695450" y="6429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23</xdr:row>
      <xdr:rowOff>28575</xdr:rowOff>
    </xdr:from>
    <xdr:to>
      <xdr:col>3</xdr:col>
      <xdr:colOff>180975</xdr:colOff>
      <xdr:row>23</xdr:row>
      <xdr:rowOff>161925</xdr:rowOff>
    </xdr:to>
    <xdr:sp macro="" textlink="">
      <xdr:nvSpPr>
        <xdr:cNvPr id="138" name="Text Box 354">
          <a:extLst>
            <a:ext uri="{FF2B5EF4-FFF2-40B4-BE49-F238E27FC236}">
              <a16:creationId xmlns:a16="http://schemas.microsoft.com/office/drawing/2014/main" xmlns="" id="{6671AABC-F8C0-4DE9-B70B-3B8A0F6C5E6C}"/>
            </a:ext>
          </a:extLst>
        </xdr:cNvPr>
        <xdr:cNvSpPr txBox="1">
          <a:spLocks noChangeArrowheads="1"/>
        </xdr:cNvSpPr>
      </xdr:nvSpPr>
      <xdr:spPr bwMode="auto">
        <a:xfrm>
          <a:off x="1695450" y="6429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24</xdr:row>
      <xdr:rowOff>28575</xdr:rowOff>
    </xdr:from>
    <xdr:to>
      <xdr:col>3</xdr:col>
      <xdr:colOff>180975</xdr:colOff>
      <xdr:row>24</xdr:row>
      <xdr:rowOff>161925</xdr:rowOff>
    </xdr:to>
    <xdr:sp macro="" textlink="">
      <xdr:nvSpPr>
        <xdr:cNvPr id="139" name="Text Box 357">
          <a:extLst>
            <a:ext uri="{FF2B5EF4-FFF2-40B4-BE49-F238E27FC236}">
              <a16:creationId xmlns:a16="http://schemas.microsoft.com/office/drawing/2014/main" xmlns="" id="{236E3395-D930-4641-BFA8-7577866CB844}"/>
            </a:ext>
          </a:extLst>
        </xdr:cNvPr>
        <xdr:cNvSpPr txBox="1">
          <a:spLocks noChangeArrowheads="1"/>
        </xdr:cNvSpPr>
      </xdr:nvSpPr>
      <xdr:spPr bwMode="auto">
        <a:xfrm>
          <a:off x="1695450" y="6657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24</xdr:row>
      <xdr:rowOff>28575</xdr:rowOff>
    </xdr:from>
    <xdr:to>
      <xdr:col>3</xdr:col>
      <xdr:colOff>180975</xdr:colOff>
      <xdr:row>24</xdr:row>
      <xdr:rowOff>161925</xdr:rowOff>
    </xdr:to>
    <xdr:sp macro="" textlink="">
      <xdr:nvSpPr>
        <xdr:cNvPr id="140" name="Text Box 358">
          <a:extLst>
            <a:ext uri="{FF2B5EF4-FFF2-40B4-BE49-F238E27FC236}">
              <a16:creationId xmlns:a16="http://schemas.microsoft.com/office/drawing/2014/main" xmlns="" id="{8154B0D6-FC6B-4C5F-BBB3-7511D878F18A}"/>
            </a:ext>
          </a:extLst>
        </xdr:cNvPr>
        <xdr:cNvSpPr txBox="1">
          <a:spLocks noChangeArrowheads="1"/>
        </xdr:cNvSpPr>
      </xdr:nvSpPr>
      <xdr:spPr bwMode="auto">
        <a:xfrm>
          <a:off x="1695450" y="6657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28</xdr:row>
      <xdr:rowOff>28575</xdr:rowOff>
    </xdr:from>
    <xdr:to>
      <xdr:col>3</xdr:col>
      <xdr:colOff>180975</xdr:colOff>
      <xdr:row>28</xdr:row>
      <xdr:rowOff>161925</xdr:rowOff>
    </xdr:to>
    <xdr:sp macro="" textlink="">
      <xdr:nvSpPr>
        <xdr:cNvPr id="141" name="Text Box 361">
          <a:extLst>
            <a:ext uri="{FF2B5EF4-FFF2-40B4-BE49-F238E27FC236}">
              <a16:creationId xmlns:a16="http://schemas.microsoft.com/office/drawing/2014/main" xmlns="" id="{3E616506-058B-42F0-A696-21FB1F4FB78C}"/>
            </a:ext>
          </a:extLst>
        </xdr:cNvPr>
        <xdr:cNvSpPr txBox="1">
          <a:spLocks noChangeArrowheads="1"/>
        </xdr:cNvSpPr>
      </xdr:nvSpPr>
      <xdr:spPr bwMode="auto">
        <a:xfrm>
          <a:off x="1695450" y="7572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28</xdr:row>
      <xdr:rowOff>28575</xdr:rowOff>
    </xdr:from>
    <xdr:to>
      <xdr:col>3</xdr:col>
      <xdr:colOff>180975</xdr:colOff>
      <xdr:row>28</xdr:row>
      <xdr:rowOff>161925</xdr:rowOff>
    </xdr:to>
    <xdr:sp macro="" textlink="">
      <xdr:nvSpPr>
        <xdr:cNvPr id="142" name="Text Box 362">
          <a:extLst>
            <a:ext uri="{FF2B5EF4-FFF2-40B4-BE49-F238E27FC236}">
              <a16:creationId xmlns:a16="http://schemas.microsoft.com/office/drawing/2014/main" xmlns="" id="{58D07C9F-48A0-4BB2-80BC-949FEA2DB650}"/>
            </a:ext>
          </a:extLst>
        </xdr:cNvPr>
        <xdr:cNvSpPr txBox="1">
          <a:spLocks noChangeArrowheads="1"/>
        </xdr:cNvSpPr>
      </xdr:nvSpPr>
      <xdr:spPr bwMode="auto">
        <a:xfrm>
          <a:off x="1695450" y="7572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30</xdr:row>
      <xdr:rowOff>28575</xdr:rowOff>
    </xdr:from>
    <xdr:to>
      <xdr:col>3</xdr:col>
      <xdr:colOff>180975</xdr:colOff>
      <xdr:row>30</xdr:row>
      <xdr:rowOff>161925</xdr:rowOff>
    </xdr:to>
    <xdr:sp macro="" textlink="">
      <xdr:nvSpPr>
        <xdr:cNvPr id="143" name="Text Box 365">
          <a:extLst>
            <a:ext uri="{FF2B5EF4-FFF2-40B4-BE49-F238E27FC236}">
              <a16:creationId xmlns:a16="http://schemas.microsoft.com/office/drawing/2014/main" xmlns="" id="{47C99C97-383D-4B4C-9F1C-F700A728C53B}"/>
            </a:ext>
          </a:extLst>
        </xdr:cNvPr>
        <xdr:cNvSpPr txBox="1">
          <a:spLocks noChangeArrowheads="1"/>
        </xdr:cNvSpPr>
      </xdr:nvSpPr>
      <xdr:spPr bwMode="auto">
        <a:xfrm>
          <a:off x="1695450" y="8029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30</xdr:row>
      <xdr:rowOff>28575</xdr:rowOff>
    </xdr:from>
    <xdr:to>
      <xdr:col>3</xdr:col>
      <xdr:colOff>180975</xdr:colOff>
      <xdr:row>30</xdr:row>
      <xdr:rowOff>161925</xdr:rowOff>
    </xdr:to>
    <xdr:sp macro="" textlink="">
      <xdr:nvSpPr>
        <xdr:cNvPr id="144" name="Text Box 366">
          <a:extLst>
            <a:ext uri="{FF2B5EF4-FFF2-40B4-BE49-F238E27FC236}">
              <a16:creationId xmlns:a16="http://schemas.microsoft.com/office/drawing/2014/main" xmlns="" id="{C68A6BB5-6624-452D-BC8B-29D49DD90B4F}"/>
            </a:ext>
          </a:extLst>
        </xdr:cNvPr>
        <xdr:cNvSpPr txBox="1">
          <a:spLocks noChangeArrowheads="1"/>
        </xdr:cNvSpPr>
      </xdr:nvSpPr>
      <xdr:spPr bwMode="auto">
        <a:xfrm>
          <a:off x="1695450" y="8029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31</xdr:row>
      <xdr:rowOff>28575</xdr:rowOff>
    </xdr:from>
    <xdr:to>
      <xdr:col>3</xdr:col>
      <xdr:colOff>180975</xdr:colOff>
      <xdr:row>31</xdr:row>
      <xdr:rowOff>161925</xdr:rowOff>
    </xdr:to>
    <xdr:sp macro="" textlink="">
      <xdr:nvSpPr>
        <xdr:cNvPr id="145" name="Text Box 367">
          <a:extLst>
            <a:ext uri="{FF2B5EF4-FFF2-40B4-BE49-F238E27FC236}">
              <a16:creationId xmlns:a16="http://schemas.microsoft.com/office/drawing/2014/main" xmlns="" id="{62E6F537-EDC3-4308-9D22-A027A7D6FA96}"/>
            </a:ext>
          </a:extLst>
        </xdr:cNvPr>
        <xdr:cNvSpPr txBox="1">
          <a:spLocks noChangeArrowheads="1"/>
        </xdr:cNvSpPr>
      </xdr:nvSpPr>
      <xdr:spPr bwMode="auto">
        <a:xfrm>
          <a:off x="1695450" y="8258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31</xdr:row>
      <xdr:rowOff>28575</xdr:rowOff>
    </xdr:from>
    <xdr:to>
      <xdr:col>3</xdr:col>
      <xdr:colOff>180975</xdr:colOff>
      <xdr:row>31</xdr:row>
      <xdr:rowOff>161925</xdr:rowOff>
    </xdr:to>
    <xdr:sp macro="" textlink="">
      <xdr:nvSpPr>
        <xdr:cNvPr id="146" name="Text Box 368">
          <a:extLst>
            <a:ext uri="{FF2B5EF4-FFF2-40B4-BE49-F238E27FC236}">
              <a16:creationId xmlns:a16="http://schemas.microsoft.com/office/drawing/2014/main" xmlns="" id="{B06F02FD-488E-4E4B-BACC-712E082CF427}"/>
            </a:ext>
          </a:extLst>
        </xdr:cNvPr>
        <xdr:cNvSpPr txBox="1">
          <a:spLocks noChangeArrowheads="1"/>
        </xdr:cNvSpPr>
      </xdr:nvSpPr>
      <xdr:spPr bwMode="auto">
        <a:xfrm>
          <a:off x="1695450" y="8258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9</xdr:row>
      <xdr:rowOff>28575</xdr:rowOff>
    </xdr:from>
    <xdr:to>
      <xdr:col>16</xdr:col>
      <xdr:colOff>180975</xdr:colOff>
      <xdr:row>9</xdr:row>
      <xdr:rowOff>161925</xdr:rowOff>
    </xdr:to>
    <xdr:sp macro="" textlink="">
      <xdr:nvSpPr>
        <xdr:cNvPr id="147" name="Text Box 397">
          <a:extLst>
            <a:ext uri="{FF2B5EF4-FFF2-40B4-BE49-F238E27FC236}">
              <a16:creationId xmlns:a16="http://schemas.microsoft.com/office/drawing/2014/main" xmlns="" id="{EB91405A-FA10-47DB-ABB7-C1ED305D22E8}"/>
            </a:ext>
          </a:extLst>
        </xdr:cNvPr>
        <xdr:cNvSpPr txBox="1">
          <a:spLocks noChangeArrowheads="1"/>
        </xdr:cNvSpPr>
      </xdr:nvSpPr>
      <xdr:spPr bwMode="auto">
        <a:xfrm>
          <a:off x="8772525" y="3228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9</xdr:row>
      <xdr:rowOff>28575</xdr:rowOff>
    </xdr:from>
    <xdr:to>
      <xdr:col>16</xdr:col>
      <xdr:colOff>180975</xdr:colOff>
      <xdr:row>9</xdr:row>
      <xdr:rowOff>161925</xdr:rowOff>
    </xdr:to>
    <xdr:sp macro="" textlink="">
      <xdr:nvSpPr>
        <xdr:cNvPr id="148" name="Text Box 398">
          <a:extLst>
            <a:ext uri="{FF2B5EF4-FFF2-40B4-BE49-F238E27FC236}">
              <a16:creationId xmlns:a16="http://schemas.microsoft.com/office/drawing/2014/main" xmlns="" id="{9E71FC0A-F7DD-4C6E-8687-78AB02D53748}"/>
            </a:ext>
          </a:extLst>
        </xdr:cNvPr>
        <xdr:cNvSpPr txBox="1">
          <a:spLocks noChangeArrowheads="1"/>
        </xdr:cNvSpPr>
      </xdr:nvSpPr>
      <xdr:spPr bwMode="auto">
        <a:xfrm>
          <a:off x="8772525" y="3228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9</xdr:row>
      <xdr:rowOff>28575</xdr:rowOff>
    </xdr:from>
    <xdr:to>
      <xdr:col>16</xdr:col>
      <xdr:colOff>180975</xdr:colOff>
      <xdr:row>9</xdr:row>
      <xdr:rowOff>161925</xdr:rowOff>
    </xdr:to>
    <xdr:sp macro="" textlink="">
      <xdr:nvSpPr>
        <xdr:cNvPr id="149" name="Text Box 399">
          <a:extLst>
            <a:ext uri="{FF2B5EF4-FFF2-40B4-BE49-F238E27FC236}">
              <a16:creationId xmlns:a16="http://schemas.microsoft.com/office/drawing/2014/main" xmlns="" id="{99370FCC-F46F-4F7D-9BCD-C0144CD79627}"/>
            </a:ext>
          </a:extLst>
        </xdr:cNvPr>
        <xdr:cNvSpPr txBox="1">
          <a:spLocks noChangeArrowheads="1"/>
        </xdr:cNvSpPr>
      </xdr:nvSpPr>
      <xdr:spPr bwMode="auto">
        <a:xfrm>
          <a:off x="8772525" y="3228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9</xdr:row>
      <xdr:rowOff>28575</xdr:rowOff>
    </xdr:from>
    <xdr:to>
      <xdr:col>16</xdr:col>
      <xdr:colOff>180975</xdr:colOff>
      <xdr:row>9</xdr:row>
      <xdr:rowOff>161925</xdr:rowOff>
    </xdr:to>
    <xdr:sp macro="" textlink="">
      <xdr:nvSpPr>
        <xdr:cNvPr id="150" name="Text Box 400">
          <a:extLst>
            <a:ext uri="{FF2B5EF4-FFF2-40B4-BE49-F238E27FC236}">
              <a16:creationId xmlns:a16="http://schemas.microsoft.com/office/drawing/2014/main" xmlns="" id="{245CDA07-9BA3-480F-8038-64C535196B70}"/>
            </a:ext>
          </a:extLst>
        </xdr:cNvPr>
        <xdr:cNvSpPr txBox="1">
          <a:spLocks noChangeArrowheads="1"/>
        </xdr:cNvSpPr>
      </xdr:nvSpPr>
      <xdr:spPr bwMode="auto">
        <a:xfrm>
          <a:off x="8772525" y="3228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10</xdr:row>
      <xdr:rowOff>28575</xdr:rowOff>
    </xdr:from>
    <xdr:to>
      <xdr:col>16</xdr:col>
      <xdr:colOff>180975</xdr:colOff>
      <xdr:row>10</xdr:row>
      <xdr:rowOff>161925</xdr:rowOff>
    </xdr:to>
    <xdr:sp macro="" textlink="">
      <xdr:nvSpPr>
        <xdr:cNvPr id="151" name="Text Box 401">
          <a:extLst>
            <a:ext uri="{FF2B5EF4-FFF2-40B4-BE49-F238E27FC236}">
              <a16:creationId xmlns:a16="http://schemas.microsoft.com/office/drawing/2014/main" xmlns="" id="{C265167C-5C98-47EF-B4BC-8FC342E7097E}"/>
            </a:ext>
          </a:extLst>
        </xdr:cNvPr>
        <xdr:cNvSpPr txBox="1">
          <a:spLocks noChangeArrowheads="1"/>
        </xdr:cNvSpPr>
      </xdr:nvSpPr>
      <xdr:spPr bwMode="auto">
        <a:xfrm>
          <a:off x="8772525" y="3457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10</xdr:row>
      <xdr:rowOff>28575</xdr:rowOff>
    </xdr:from>
    <xdr:to>
      <xdr:col>16</xdr:col>
      <xdr:colOff>180975</xdr:colOff>
      <xdr:row>10</xdr:row>
      <xdr:rowOff>161925</xdr:rowOff>
    </xdr:to>
    <xdr:sp macro="" textlink="">
      <xdr:nvSpPr>
        <xdr:cNvPr id="152" name="Text Box 402">
          <a:extLst>
            <a:ext uri="{FF2B5EF4-FFF2-40B4-BE49-F238E27FC236}">
              <a16:creationId xmlns:a16="http://schemas.microsoft.com/office/drawing/2014/main" xmlns="" id="{894FDFF4-55D7-488F-9B4B-54D25AB200DA}"/>
            </a:ext>
          </a:extLst>
        </xdr:cNvPr>
        <xdr:cNvSpPr txBox="1">
          <a:spLocks noChangeArrowheads="1"/>
        </xdr:cNvSpPr>
      </xdr:nvSpPr>
      <xdr:spPr bwMode="auto">
        <a:xfrm>
          <a:off x="8772525" y="3457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10</xdr:row>
      <xdr:rowOff>28575</xdr:rowOff>
    </xdr:from>
    <xdr:to>
      <xdr:col>16</xdr:col>
      <xdr:colOff>180975</xdr:colOff>
      <xdr:row>10</xdr:row>
      <xdr:rowOff>161925</xdr:rowOff>
    </xdr:to>
    <xdr:sp macro="" textlink="">
      <xdr:nvSpPr>
        <xdr:cNvPr id="153" name="Text Box 403">
          <a:extLst>
            <a:ext uri="{FF2B5EF4-FFF2-40B4-BE49-F238E27FC236}">
              <a16:creationId xmlns:a16="http://schemas.microsoft.com/office/drawing/2014/main" xmlns="" id="{ABE23FC0-8501-4BBB-BE50-8A0D6B25E447}"/>
            </a:ext>
          </a:extLst>
        </xdr:cNvPr>
        <xdr:cNvSpPr txBox="1">
          <a:spLocks noChangeArrowheads="1"/>
        </xdr:cNvSpPr>
      </xdr:nvSpPr>
      <xdr:spPr bwMode="auto">
        <a:xfrm>
          <a:off x="8772525" y="3457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10</xdr:row>
      <xdr:rowOff>28575</xdr:rowOff>
    </xdr:from>
    <xdr:to>
      <xdr:col>16</xdr:col>
      <xdr:colOff>180975</xdr:colOff>
      <xdr:row>10</xdr:row>
      <xdr:rowOff>161925</xdr:rowOff>
    </xdr:to>
    <xdr:sp macro="" textlink="">
      <xdr:nvSpPr>
        <xdr:cNvPr id="154" name="Text Box 404">
          <a:extLst>
            <a:ext uri="{FF2B5EF4-FFF2-40B4-BE49-F238E27FC236}">
              <a16:creationId xmlns:a16="http://schemas.microsoft.com/office/drawing/2014/main" xmlns="" id="{59E6CB72-EE80-4EF2-966B-75D7B44CDD0D}"/>
            </a:ext>
          </a:extLst>
        </xdr:cNvPr>
        <xdr:cNvSpPr txBox="1">
          <a:spLocks noChangeArrowheads="1"/>
        </xdr:cNvSpPr>
      </xdr:nvSpPr>
      <xdr:spPr bwMode="auto">
        <a:xfrm>
          <a:off x="8772525" y="3457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11</xdr:row>
      <xdr:rowOff>28575</xdr:rowOff>
    </xdr:from>
    <xdr:to>
      <xdr:col>16</xdr:col>
      <xdr:colOff>180975</xdr:colOff>
      <xdr:row>11</xdr:row>
      <xdr:rowOff>161925</xdr:rowOff>
    </xdr:to>
    <xdr:sp macro="" textlink="">
      <xdr:nvSpPr>
        <xdr:cNvPr id="155" name="Text Box 405">
          <a:extLst>
            <a:ext uri="{FF2B5EF4-FFF2-40B4-BE49-F238E27FC236}">
              <a16:creationId xmlns:a16="http://schemas.microsoft.com/office/drawing/2014/main" xmlns="" id="{DD4509A9-5B29-4ED0-9CC9-DE454606E505}"/>
            </a:ext>
          </a:extLst>
        </xdr:cNvPr>
        <xdr:cNvSpPr txBox="1">
          <a:spLocks noChangeArrowheads="1"/>
        </xdr:cNvSpPr>
      </xdr:nvSpPr>
      <xdr:spPr bwMode="auto">
        <a:xfrm>
          <a:off x="8772525" y="3686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11</xdr:row>
      <xdr:rowOff>28575</xdr:rowOff>
    </xdr:from>
    <xdr:to>
      <xdr:col>16</xdr:col>
      <xdr:colOff>180975</xdr:colOff>
      <xdr:row>11</xdr:row>
      <xdr:rowOff>161925</xdr:rowOff>
    </xdr:to>
    <xdr:sp macro="" textlink="">
      <xdr:nvSpPr>
        <xdr:cNvPr id="156" name="Text Box 406">
          <a:extLst>
            <a:ext uri="{FF2B5EF4-FFF2-40B4-BE49-F238E27FC236}">
              <a16:creationId xmlns:a16="http://schemas.microsoft.com/office/drawing/2014/main" xmlns="" id="{B4205660-9580-4517-A8F6-5E9CB157FBB7}"/>
            </a:ext>
          </a:extLst>
        </xdr:cNvPr>
        <xdr:cNvSpPr txBox="1">
          <a:spLocks noChangeArrowheads="1"/>
        </xdr:cNvSpPr>
      </xdr:nvSpPr>
      <xdr:spPr bwMode="auto">
        <a:xfrm>
          <a:off x="8772525" y="3686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11</xdr:row>
      <xdr:rowOff>28575</xdr:rowOff>
    </xdr:from>
    <xdr:to>
      <xdr:col>16</xdr:col>
      <xdr:colOff>180975</xdr:colOff>
      <xdr:row>11</xdr:row>
      <xdr:rowOff>161925</xdr:rowOff>
    </xdr:to>
    <xdr:sp macro="" textlink="">
      <xdr:nvSpPr>
        <xdr:cNvPr id="157" name="Text Box 407">
          <a:extLst>
            <a:ext uri="{FF2B5EF4-FFF2-40B4-BE49-F238E27FC236}">
              <a16:creationId xmlns:a16="http://schemas.microsoft.com/office/drawing/2014/main" xmlns="" id="{8711E068-81E5-4295-9DE8-3940834F3762}"/>
            </a:ext>
          </a:extLst>
        </xdr:cNvPr>
        <xdr:cNvSpPr txBox="1">
          <a:spLocks noChangeArrowheads="1"/>
        </xdr:cNvSpPr>
      </xdr:nvSpPr>
      <xdr:spPr bwMode="auto">
        <a:xfrm>
          <a:off x="8772525" y="3686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11</xdr:row>
      <xdr:rowOff>28575</xdr:rowOff>
    </xdr:from>
    <xdr:to>
      <xdr:col>16</xdr:col>
      <xdr:colOff>180975</xdr:colOff>
      <xdr:row>11</xdr:row>
      <xdr:rowOff>161925</xdr:rowOff>
    </xdr:to>
    <xdr:sp macro="" textlink="">
      <xdr:nvSpPr>
        <xdr:cNvPr id="158" name="Text Box 408">
          <a:extLst>
            <a:ext uri="{FF2B5EF4-FFF2-40B4-BE49-F238E27FC236}">
              <a16:creationId xmlns:a16="http://schemas.microsoft.com/office/drawing/2014/main" xmlns="" id="{FB47F18B-D7C6-4BFC-A1D7-A76D443190CE}"/>
            </a:ext>
          </a:extLst>
        </xdr:cNvPr>
        <xdr:cNvSpPr txBox="1">
          <a:spLocks noChangeArrowheads="1"/>
        </xdr:cNvSpPr>
      </xdr:nvSpPr>
      <xdr:spPr bwMode="auto">
        <a:xfrm>
          <a:off x="8772525" y="3686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13</xdr:row>
      <xdr:rowOff>28575</xdr:rowOff>
    </xdr:from>
    <xdr:to>
      <xdr:col>16</xdr:col>
      <xdr:colOff>180975</xdr:colOff>
      <xdr:row>13</xdr:row>
      <xdr:rowOff>161925</xdr:rowOff>
    </xdr:to>
    <xdr:sp macro="" textlink="">
      <xdr:nvSpPr>
        <xdr:cNvPr id="159" name="Text Box 413">
          <a:extLst>
            <a:ext uri="{FF2B5EF4-FFF2-40B4-BE49-F238E27FC236}">
              <a16:creationId xmlns:a16="http://schemas.microsoft.com/office/drawing/2014/main" xmlns="" id="{D969E936-3AEA-4295-B83C-B1A137B5A10D}"/>
            </a:ext>
          </a:extLst>
        </xdr:cNvPr>
        <xdr:cNvSpPr txBox="1">
          <a:spLocks noChangeArrowheads="1"/>
        </xdr:cNvSpPr>
      </xdr:nvSpPr>
      <xdr:spPr bwMode="auto">
        <a:xfrm>
          <a:off x="8772525" y="4143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13</xdr:row>
      <xdr:rowOff>28575</xdr:rowOff>
    </xdr:from>
    <xdr:to>
      <xdr:col>16</xdr:col>
      <xdr:colOff>180975</xdr:colOff>
      <xdr:row>13</xdr:row>
      <xdr:rowOff>161925</xdr:rowOff>
    </xdr:to>
    <xdr:sp macro="" textlink="">
      <xdr:nvSpPr>
        <xdr:cNvPr id="160" name="Text Box 414">
          <a:extLst>
            <a:ext uri="{FF2B5EF4-FFF2-40B4-BE49-F238E27FC236}">
              <a16:creationId xmlns:a16="http://schemas.microsoft.com/office/drawing/2014/main" xmlns="" id="{1E97D470-6C5D-4A8D-8BE4-EF0FFB29E744}"/>
            </a:ext>
          </a:extLst>
        </xdr:cNvPr>
        <xdr:cNvSpPr txBox="1">
          <a:spLocks noChangeArrowheads="1"/>
        </xdr:cNvSpPr>
      </xdr:nvSpPr>
      <xdr:spPr bwMode="auto">
        <a:xfrm>
          <a:off x="8772525" y="4143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13</xdr:row>
      <xdr:rowOff>28575</xdr:rowOff>
    </xdr:from>
    <xdr:to>
      <xdr:col>16</xdr:col>
      <xdr:colOff>180975</xdr:colOff>
      <xdr:row>13</xdr:row>
      <xdr:rowOff>161925</xdr:rowOff>
    </xdr:to>
    <xdr:sp macro="" textlink="">
      <xdr:nvSpPr>
        <xdr:cNvPr id="161" name="Text Box 415">
          <a:extLst>
            <a:ext uri="{FF2B5EF4-FFF2-40B4-BE49-F238E27FC236}">
              <a16:creationId xmlns:a16="http://schemas.microsoft.com/office/drawing/2014/main" xmlns="" id="{E09CCCCE-D8CF-4F29-B76A-1CB643DBCBFA}"/>
            </a:ext>
          </a:extLst>
        </xdr:cNvPr>
        <xdr:cNvSpPr txBox="1">
          <a:spLocks noChangeArrowheads="1"/>
        </xdr:cNvSpPr>
      </xdr:nvSpPr>
      <xdr:spPr bwMode="auto">
        <a:xfrm>
          <a:off x="8772525" y="4143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13</xdr:row>
      <xdr:rowOff>28575</xdr:rowOff>
    </xdr:from>
    <xdr:to>
      <xdr:col>16</xdr:col>
      <xdr:colOff>180975</xdr:colOff>
      <xdr:row>13</xdr:row>
      <xdr:rowOff>161925</xdr:rowOff>
    </xdr:to>
    <xdr:sp macro="" textlink="">
      <xdr:nvSpPr>
        <xdr:cNvPr id="162" name="Text Box 416">
          <a:extLst>
            <a:ext uri="{FF2B5EF4-FFF2-40B4-BE49-F238E27FC236}">
              <a16:creationId xmlns:a16="http://schemas.microsoft.com/office/drawing/2014/main" xmlns="" id="{4602092D-5518-4F63-9FBF-DF6E58C0B259}"/>
            </a:ext>
          </a:extLst>
        </xdr:cNvPr>
        <xdr:cNvSpPr txBox="1">
          <a:spLocks noChangeArrowheads="1"/>
        </xdr:cNvSpPr>
      </xdr:nvSpPr>
      <xdr:spPr bwMode="auto">
        <a:xfrm>
          <a:off x="8772525" y="4143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26</xdr:row>
      <xdr:rowOff>28574</xdr:rowOff>
    </xdr:from>
    <xdr:to>
      <xdr:col>16</xdr:col>
      <xdr:colOff>180975</xdr:colOff>
      <xdr:row>26</xdr:row>
      <xdr:rowOff>161924</xdr:rowOff>
    </xdr:to>
    <xdr:sp macro="" textlink="">
      <xdr:nvSpPr>
        <xdr:cNvPr id="163" name="Text Box 435">
          <a:extLst>
            <a:ext uri="{FF2B5EF4-FFF2-40B4-BE49-F238E27FC236}">
              <a16:creationId xmlns:a16="http://schemas.microsoft.com/office/drawing/2014/main" xmlns="" id="{F3F23441-E421-4B77-8ADE-2A67938B87F5}"/>
            </a:ext>
          </a:extLst>
        </xdr:cNvPr>
        <xdr:cNvSpPr txBox="1">
          <a:spLocks noChangeArrowheads="1"/>
        </xdr:cNvSpPr>
      </xdr:nvSpPr>
      <xdr:spPr bwMode="auto">
        <a:xfrm>
          <a:off x="8772525" y="7115174"/>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9</xdr:row>
      <xdr:rowOff>28575</xdr:rowOff>
    </xdr:from>
    <xdr:to>
      <xdr:col>29</xdr:col>
      <xdr:colOff>180975</xdr:colOff>
      <xdr:row>9</xdr:row>
      <xdr:rowOff>161925</xdr:rowOff>
    </xdr:to>
    <xdr:sp macro="" textlink="">
      <xdr:nvSpPr>
        <xdr:cNvPr id="164" name="Text Box 444">
          <a:extLst>
            <a:ext uri="{FF2B5EF4-FFF2-40B4-BE49-F238E27FC236}">
              <a16:creationId xmlns:a16="http://schemas.microsoft.com/office/drawing/2014/main" xmlns="" id="{3CFDC52C-0982-4E62-9B23-45BC4BE2D5DB}"/>
            </a:ext>
          </a:extLst>
        </xdr:cNvPr>
        <xdr:cNvSpPr txBox="1">
          <a:spLocks noChangeArrowheads="1"/>
        </xdr:cNvSpPr>
      </xdr:nvSpPr>
      <xdr:spPr bwMode="auto">
        <a:xfrm>
          <a:off x="15859125" y="3228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9</xdr:row>
      <xdr:rowOff>28575</xdr:rowOff>
    </xdr:from>
    <xdr:to>
      <xdr:col>29</xdr:col>
      <xdr:colOff>180975</xdr:colOff>
      <xdr:row>9</xdr:row>
      <xdr:rowOff>161925</xdr:rowOff>
    </xdr:to>
    <xdr:sp macro="" textlink="">
      <xdr:nvSpPr>
        <xdr:cNvPr id="165" name="Text Box 445">
          <a:extLst>
            <a:ext uri="{FF2B5EF4-FFF2-40B4-BE49-F238E27FC236}">
              <a16:creationId xmlns:a16="http://schemas.microsoft.com/office/drawing/2014/main" xmlns="" id="{CA12EF30-D4EA-4121-A24B-F1989214B8AD}"/>
            </a:ext>
          </a:extLst>
        </xdr:cNvPr>
        <xdr:cNvSpPr txBox="1">
          <a:spLocks noChangeArrowheads="1"/>
        </xdr:cNvSpPr>
      </xdr:nvSpPr>
      <xdr:spPr bwMode="auto">
        <a:xfrm>
          <a:off x="15859125" y="3228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9</xdr:row>
      <xdr:rowOff>28575</xdr:rowOff>
    </xdr:from>
    <xdr:to>
      <xdr:col>29</xdr:col>
      <xdr:colOff>180975</xdr:colOff>
      <xdr:row>9</xdr:row>
      <xdr:rowOff>161925</xdr:rowOff>
    </xdr:to>
    <xdr:sp macro="" textlink="">
      <xdr:nvSpPr>
        <xdr:cNvPr id="166" name="Text Box 446">
          <a:extLst>
            <a:ext uri="{FF2B5EF4-FFF2-40B4-BE49-F238E27FC236}">
              <a16:creationId xmlns:a16="http://schemas.microsoft.com/office/drawing/2014/main" xmlns="" id="{57C4681B-A879-4000-8742-97F4DB53BA5D}"/>
            </a:ext>
          </a:extLst>
        </xdr:cNvPr>
        <xdr:cNvSpPr txBox="1">
          <a:spLocks noChangeArrowheads="1"/>
        </xdr:cNvSpPr>
      </xdr:nvSpPr>
      <xdr:spPr bwMode="auto">
        <a:xfrm>
          <a:off x="15859125" y="3228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10</xdr:row>
      <xdr:rowOff>28575</xdr:rowOff>
    </xdr:from>
    <xdr:to>
      <xdr:col>29</xdr:col>
      <xdr:colOff>180975</xdr:colOff>
      <xdr:row>10</xdr:row>
      <xdr:rowOff>161925</xdr:rowOff>
    </xdr:to>
    <xdr:sp macro="" textlink="">
      <xdr:nvSpPr>
        <xdr:cNvPr id="167" name="Text Box 447">
          <a:extLst>
            <a:ext uri="{FF2B5EF4-FFF2-40B4-BE49-F238E27FC236}">
              <a16:creationId xmlns:a16="http://schemas.microsoft.com/office/drawing/2014/main" xmlns="" id="{67EBE2D5-05FD-4C87-B362-428BEAFA3009}"/>
            </a:ext>
          </a:extLst>
        </xdr:cNvPr>
        <xdr:cNvSpPr txBox="1">
          <a:spLocks noChangeArrowheads="1"/>
        </xdr:cNvSpPr>
      </xdr:nvSpPr>
      <xdr:spPr bwMode="auto">
        <a:xfrm>
          <a:off x="15859125" y="3457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10</xdr:row>
      <xdr:rowOff>28575</xdr:rowOff>
    </xdr:from>
    <xdr:to>
      <xdr:col>29</xdr:col>
      <xdr:colOff>180975</xdr:colOff>
      <xdr:row>10</xdr:row>
      <xdr:rowOff>161925</xdr:rowOff>
    </xdr:to>
    <xdr:sp macro="" textlink="">
      <xdr:nvSpPr>
        <xdr:cNvPr id="168" name="Text Box 448">
          <a:extLst>
            <a:ext uri="{FF2B5EF4-FFF2-40B4-BE49-F238E27FC236}">
              <a16:creationId xmlns:a16="http://schemas.microsoft.com/office/drawing/2014/main" xmlns="" id="{8420A677-656C-4EB0-B297-86E631867AF8}"/>
            </a:ext>
          </a:extLst>
        </xdr:cNvPr>
        <xdr:cNvSpPr txBox="1">
          <a:spLocks noChangeArrowheads="1"/>
        </xdr:cNvSpPr>
      </xdr:nvSpPr>
      <xdr:spPr bwMode="auto">
        <a:xfrm>
          <a:off x="15859125" y="3457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10</xdr:row>
      <xdr:rowOff>28575</xdr:rowOff>
    </xdr:from>
    <xdr:to>
      <xdr:col>29</xdr:col>
      <xdr:colOff>180975</xdr:colOff>
      <xdr:row>10</xdr:row>
      <xdr:rowOff>161925</xdr:rowOff>
    </xdr:to>
    <xdr:sp macro="" textlink="">
      <xdr:nvSpPr>
        <xdr:cNvPr id="169" name="Text Box 449">
          <a:extLst>
            <a:ext uri="{FF2B5EF4-FFF2-40B4-BE49-F238E27FC236}">
              <a16:creationId xmlns:a16="http://schemas.microsoft.com/office/drawing/2014/main" xmlns="" id="{FCA0DAA0-2649-4766-9BBF-0AB8D2DE5DE3}"/>
            </a:ext>
          </a:extLst>
        </xdr:cNvPr>
        <xdr:cNvSpPr txBox="1">
          <a:spLocks noChangeArrowheads="1"/>
        </xdr:cNvSpPr>
      </xdr:nvSpPr>
      <xdr:spPr bwMode="auto">
        <a:xfrm>
          <a:off x="15859125" y="3457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11</xdr:row>
      <xdr:rowOff>28575</xdr:rowOff>
    </xdr:from>
    <xdr:to>
      <xdr:col>29</xdr:col>
      <xdr:colOff>180975</xdr:colOff>
      <xdr:row>11</xdr:row>
      <xdr:rowOff>161925</xdr:rowOff>
    </xdr:to>
    <xdr:sp macro="" textlink="">
      <xdr:nvSpPr>
        <xdr:cNvPr id="170" name="Text Box 450">
          <a:extLst>
            <a:ext uri="{FF2B5EF4-FFF2-40B4-BE49-F238E27FC236}">
              <a16:creationId xmlns:a16="http://schemas.microsoft.com/office/drawing/2014/main" xmlns="" id="{D7B9675F-30DE-4865-9D72-6D15659AC4D2}"/>
            </a:ext>
          </a:extLst>
        </xdr:cNvPr>
        <xdr:cNvSpPr txBox="1">
          <a:spLocks noChangeArrowheads="1"/>
        </xdr:cNvSpPr>
      </xdr:nvSpPr>
      <xdr:spPr bwMode="auto">
        <a:xfrm>
          <a:off x="15859125" y="3686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11</xdr:row>
      <xdr:rowOff>28575</xdr:rowOff>
    </xdr:from>
    <xdr:to>
      <xdr:col>29</xdr:col>
      <xdr:colOff>180975</xdr:colOff>
      <xdr:row>11</xdr:row>
      <xdr:rowOff>161925</xdr:rowOff>
    </xdr:to>
    <xdr:sp macro="" textlink="">
      <xdr:nvSpPr>
        <xdr:cNvPr id="171" name="Text Box 451">
          <a:extLst>
            <a:ext uri="{FF2B5EF4-FFF2-40B4-BE49-F238E27FC236}">
              <a16:creationId xmlns:a16="http://schemas.microsoft.com/office/drawing/2014/main" xmlns="" id="{6C9113A8-BD4E-4905-B7A5-DCB98E8E3CAB}"/>
            </a:ext>
          </a:extLst>
        </xdr:cNvPr>
        <xdr:cNvSpPr txBox="1">
          <a:spLocks noChangeArrowheads="1"/>
        </xdr:cNvSpPr>
      </xdr:nvSpPr>
      <xdr:spPr bwMode="auto">
        <a:xfrm>
          <a:off x="15859125" y="3686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11</xdr:row>
      <xdr:rowOff>28575</xdr:rowOff>
    </xdr:from>
    <xdr:to>
      <xdr:col>29</xdr:col>
      <xdr:colOff>180975</xdr:colOff>
      <xdr:row>11</xdr:row>
      <xdr:rowOff>161925</xdr:rowOff>
    </xdr:to>
    <xdr:sp macro="" textlink="">
      <xdr:nvSpPr>
        <xdr:cNvPr id="172" name="Text Box 452">
          <a:extLst>
            <a:ext uri="{FF2B5EF4-FFF2-40B4-BE49-F238E27FC236}">
              <a16:creationId xmlns:a16="http://schemas.microsoft.com/office/drawing/2014/main" xmlns="" id="{7DFF1E96-CAD4-442A-AE50-975CC9A87E1F}"/>
            </a:ext>
          </a:extLst>
        </xdr:cNvPr>
        <xdr:cNvSpPr txBox="1">
          <a:spLocks noChangeArrowheads="1"/>
        </xdr:cNvSpPr>
      </xdr:nvSpPr>
      <xdr:spPr bwMode="auto">
        <a:xfrm>
          <a:off x="15859125" y="3686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12</xdr:row>
      <xdr:rowOff>28575</xdr:rowOff>
    </xdr:from>
    <xdr:to>
      <xdr:col>29</xdr:col>
      <xdr:colOff>180975</xdr:colOff>
      <xdr:row>12</xdr:row>
      <xdr:rowOff>161925</xdr:rowOff>
    </xdr:to>
    <xdr:sp macro="" textlink="">
      <xdr:nvSpPr>
        <xdr:cNvPr id="173" name="Text Box 453">
          <a:extLst>
            <a:ext uri="{FF2B5EF4-FFF2-40B4-BE49-F238E27FC236}">
              <a16:creationId xmlns:a16="http://schemas.microsoft.com/office/drawing/2014/main" xmlns="" id="{0FC4B34D-C8CA-4E8C-97E2-D3755BE8824D}"/>
            </a:ext>
          </a:extLst>
        </xdr:cNvPr>
        <xdr:cNvSpPr txBox="1">
          <a:spLocks noChangeArrowheads="1"/>
        </xdr:cNvSpPr>
      </xdr:nvSpPr>
      <xdr:spPr bwMode="auto">
        <a:xfrm>
          <a:off x="15859125" y="3914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12</xdr:row>
      <xdr:rowOff>28575</xdr:rowOff>
    </xdr:from>
    <xdr:to>
      <xdr:col>29</xdr:col>
      <xdr:colOff>180975</xdr:colOff>
      <xdr:row>12</xdr:row>
      <xdr:rowOff>161925</xdr:rowOff>
    </xdr:to>
    <xdr:sp macro="" textlink="">
      <xdr:nvSpPr>
        <xdr:cNvPr id="174" name="Text Box 454">
          <a:extLst>
            <a:ext uri="{FF2B5EF4-FFF2-40B4-BE49-F238E27FC236}">
              <a16:creationId xmlns:a16="http://schemas.microsoft.com/office/drawing/2014/main" xmlns="" id="{8231F642-D634-4372-87E0-C25290969169}"/>
            </a:ext>
          </a:extLst>
        </xdr:cNvPr>
        <xdr:cNvSpPr txBox="1">
          <a:spLocks noChangeArrowheads="1"/>
        </xdr:cNvSpPr>
      </xdr:nvSpPr>
      <xdr:spPr bwMode="auto">
        <a:xfrm>
          <a:off x="15859125" y="3914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12</xdr:row>
      <xdr:rowOff>28575</xdr:rowOff>
    </xdr:from>
    <xdr:to>
      <xdr:col>29</xdr:col>
      <xdr:colOff>180975</xdr:colOff>
      <xdr:row>12</xdr:row>
      <xdr:rowOff>161925</xdr:rowOff>
    </xdr:to>
    <xdr:sp macro="" textlink="">
      <xdr:nvSpPr>
        <xdr:cNvPr id="175" name="Text Box 455">
          <a:extLst>
            <a:ext uri="{FF2B5EF4-FFF2-40B4-BE49-F238E27FC236}">
              <a16:creationId xmlns:a16="http://schemas.microsoft.com/office/drawing/2014/main" xmlns="" id="{3069302B-9FF4-4E0B-BE90-00782A7BBC48}"/>
            </a:ext>
          </a:extLst>
        </xdr:cNvPr>
        <xdr:cNvSpPr txBox="1">
          <a:spLocks noChangeArrowheads="1"/>
        </xdr:cNvSpPr>
      </xdr:nvSpPr>
      <xdr:spPr bwMode="auto">
        <a:xfrm>
          <a:off x="15859125" y="3914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8</xdr:row>
      <xdr:rowOff>16669</xdr:rowOff>
    </xdr:from>
    <xdr:to>
      <xdr:col>29</xdr:col>
      <xdr:colOff>180975</xdr:colOff>
      <xdr:row>8</xdr:row>
      <xdr:rowOff>150019</xdr:rowOff>
    </xdr:to>
    <xdr:sp macro="" textlink="">
      <xdr:nvSpPr>
        <xdr:cNvPr id="176" name="Text Box 461">
          <a:extLst>
            <a:ext uri="{FF2B5EF4-FFF2-40B4-BE49-F238E27FC236}">
              <a16:creationId xmlns:a16="http://schemas.microsoft.com/office/drawing/2014/main" xmlns="" id="{36864611-B6C0-42E1-909B-412A34507C24}"/>
            </a:ext>
          </a:extLst>
        </xdr:cNvPr>
        <xdr:cNvSpPr txBox="1">
          <a:spLocks noChangeArrowheads="1"/>
        </xdr:cNvSpPr>
      </xdr:nvSpPr>
      <xdr:spPr bwMode="auto">
        <a:xfrm>
          <a:off x="15859125" y="2988469"/>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15</xdr:row>
      <xdr:rowOff>28575</xdr:rowOff>
    </xdr:from>
    <xdr:to>
      <xdr:col>29</xdr:col>
      <xdr:colOff>180975</xdr:colOff>
      <xdr:row>15</xdr:row>
      <xdr:rowOff>161925</xdr:rowOff>
    </xdr:to>
    <xdr:sp macro="" textlink="">
      <xdr:nvSpPr>
        <xdr:cNvPr id="177" name="Text Box 465">
          <a:extLst>
            <a:ext uri="{FF2B5EF4-FFF2-40B4-BE49-F238E27FC236}">
              <a16:creationId xmlns:a16="http://schemas.microsoft.com/office/drawing/2014/main" xmlns="" id="{9DE19422-0CEE-4DFD-A97E-32D6DA228123}"/>
            </a:ext>
          </a:extLst>
        </xdr:cNvPr>
        <xdr:cNvSpPr txBox="1">
          <a:spLocks noChangeArrowheads="1"/>
        </xdr:cNvSpPr>
      </xdr:nvSpPr>
      <xdr:spPr bwMode="auto">
        <a:xfrm>
          <a:off x="15859125" y="4600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15</xdr:row>
      <xdr:rowOff>28575</xdr:rowOff>
    </xdr:from>
    <xdr:to>
      <xdr:col>29</xdr:col>
      <xdr:colOff>180975</xdr:colOff>
      <xdr:row>15</xdr:row>
      <xdr:rowOff>161925</xdr:rowOff>
    </xdr:to>
    <xdr:sp macro="" textlink="">
      <xdr:nvSpPr>
        <xdr:cNvPr id="178" name="Text Box 466">
          <a:extLst>
            <a:ext uri="{FF2B5EF4-FFF2-40B4-BE49-F238E27FC236}">
              <a16:creationId xmlns:a16="http://schemas.microsoft.com/office/drawing/2014/main" xmlns="" id="{C30F50D0-B679-4310-B051-CCB1AE30164D}"/>
            </a:ext>
          </a:extLst>
        </xdr:cNvPr>
        <xdr:cNvSpPr txBox="1">
          <a:spLocks noChangeArrowheads="1"/>
        </xdr:cNvSpPr>
      </xdr:nvSpPr>
      <xdr:spPr bwMode="auto">
        <a:xfrm>
          <a:off x="15859125" y="4600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17</xdr:row>
      <xdr:rowOff>28575</xdr:rowOff>
    </xdr:from>
    <xdr:to>
      <xdr:col>29</xdr:col>
      <xdr:colOff>180975</xdr:colOff>
      <xdr:row>17</xdr:row>
      <xdr:rowOff>161925</xdr:rowOff>
    </xdr:to>
    <xdr:sp macro="" textlink="">
      <xdr:nvSpPr>
        <xdr:cNvPr id="179" name="Text Box 469">
          <a:extLst>
            <a:ext uri="{FF2B5EF4-FFF2-40B4-BE49-F238E27FC236}">
              <a16:creationId xmlns:a16="http://schemas.microsoft.com/office/drawing/2014/main" xmlns="" id="{4004C174-20A6-4B6D-9132-E48D0DAF2381}"/>
            </a:ext>
          </a:extLst>
        </xdr:cNvPr>
        <xdr:cNvSpPr txBox="1">
          <a:spLocks noChangeArrowheads="1"/>
        </xdr:cNvSpPr>
      </xdr:nvSpPr>
      <xdr:spPr bwMode="auto">
        <a:xfrm>
          <a:off x="15859125" y="5057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17</xdr:row>
      <xdr:rowOff>28575</xdr:rowOff>
    </xdr:from>
    <xdr:to>
      <xdr:col>29</xdr:col>
      <xdr:colOff>180975</xdr:colOff>
      <xdr:row>17</xdr:row>
      <xdr:rowOff>161925</xdr:rowOff>
    </xdr:to>
    <xdr:sp macro="" textlink="">
      <xdr:nvSpPr>
        <xdr:cNvPr id="180" name="Text Box 470">
          <a:extLst>
            <a:ext uri="{FF2B5EF4-FFF2-40B4-BE49-F238E27FC236}">
              <a16:creationId xmlns:a16="http://schemas.microsoft.com/office/drawing/2014/main" xmlns="" id="{14CFB738-432E-4D02-85BF-02A2687E9B2F}"/>
            </a:ext>
          </a:extLst>
        </xdr:cNvPr>
        <xdr:cNvSpPr txBox="1">
          <a:spLocks noChangeArrowheads="1"/>
        </xdr:cNvSpPr>
      </xdr:nvSpPr>
      <xdr:spPr bwMode="auto">
        <a:xfrm>
          <a:off x="15859125" y="5057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endParaRPr lang="ja-JP" altLang="en-US" sz="700" b="0" i="0" u="none" strike="noStrike" baseline="0">
            <a:solidFill>
              <a:srgbClr val="000000"/>
            </a:solidFill>
            <a:latin typeface="ＭＳ Ｐゴシック"/>
            <a:ea typeface="ＭＳ Ｐゴシック"/>
          </a:endParaRPr>
        </a:p>
        <a:p>
          <a:pPr algn="l" rtl="0">
            <a:defRPr sz="1000"/>
          </a:pPr>
          <a:endParaRPr lang="ja-JP" altLang="en-US" sz="700" b="0" i="0" u="none" strike="noStrike" baseline="0">
            <a:solidFill>
              <a:srgbClr val="000000"/>
            </a:solidFill>
            <a:latin typeface="ＭＳ Ｐゴシック"/>
            <a:ea typeface="ＭＳ Ｐゴシック"/>
          </a:endParaRPr>
        </a:p>
      </xdr:txBody>
    </xdr:sp>
    <xdr:clientData/>
  </xdr:twoCellAnchor>
  <xdr:twoCellAnchor>
    <xdr:from>
      <xdr:col>29</xdr:col>
      <xdr:colOff>28575</xdr:colOff>
      <xdr:row>25</xdr:row>
      <xdr:rowOff>28575</xdr:rowOff>
    </xdr:from>
    <xdr:to>
      <xdr:col>29</xdr:col>
      <xdr:colOff>180975</xdr:colOff>
      <xdr:row>25</xdr:row>
      <xdr:rowOff>161925</xdr:rowOff>
    </xdr:to>
    <xdr:sp macro="" textlink="">
      <xdr:nvSpPr>
        <xdr:cNvPr id="181" name="Text Box 479">
          <a:extLst>
            <a:ext uri="{FF2B5EF4-FFF2-40B4-BE49-F238E27FC236}">
              <a16:creationId xmlns:a16="http://schemas.microsoft.com/office/drawing/2014/main" xmlns="" id="{AAE02530-5FFD-44B4-901D-074EDBF920AA}"/>
            </a:ext>
          </a:extLst>
        </xdr:cNvPr>
        <xdr:cNvSpPr txBox="1">
          <a:spLocks noChangeArrowheads="1"/>
        </xdr:cNvSpPr>
      </xdr:nvSpPr>
      <xdr:spPr bwMode="auto">
        <a:xfrm>
          <a:off x="15859125" y="6886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26</xdr:row>
      <xdr:rowOff>28575</xdr:rowOff>
    </xdr:from>
    <xdr:to>
      <xdr:col>29</xdr:col>
      <xdr:colOff>180975</xdr:colOff>
      <xdr:row>26</xdr:row>
      <xdr:rowOff>161925</xdr:rowOff>
    </xdr:to>
    <xdr:sp macro="" textlink="">
      <xdr:nvSpPr>
        <xdr:cNvPr id="182" name="Text Box 480">
          <a:extLst>
            <a:ext uri="{FF2B5EF4-FFF2-40B4-BE49-F238E27FC236}">
              <a16:creationId xmlns:a16="http://schemas.microsoft.com/office/drawing/2014/main" xmlns="" id="{A181FC65-9073-4656-9701-3BD9DA74DFC0}"/>
            </a:ext>
          </a:extLst>
        </xdr:cNvPr>
        <xdr:cNvSpPr txBox="1">
          <a:spLocks noChangeArrowheads="1"/>
        </xdr:cNvSpPr>
      </xdr:nvSpPr>
      <xdr:spPr bwMode="auto">
        <a:xfrm>
          <a:off x="15859125" y="7115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27</xdr:row>
      <xdr:rowOff>28575</xdr:rowOff>
    </xdr:from>
    <xdr:to>
      <xdr:col>29</xdr:col>
      <xdr:colOff>180975</xdr:colOff>
      <xdr:row>27</xdr:row>
      <xdr:rowOff>161925</xdr:rowOff>
    </xdr:to>
    <xdr:sp macro="" textlink="">
      <xdr:nvSpPr>
        <xdr:cNvPr id="183" name="Text Box 482">
          <a:extLst>
            <a:ext uri="{FF2B5EF4-FFF2-40B4-BE49-F238E27FC236}">
              <a16:creationId xmlns:a16="http://schemas.microsoft.com/office/drawing/2014/main" xmlns="" id="{3BEB1DA8-AD69-4208-82FC-5485325849CF}"/>
            </a:ext>
          </a:extLst>
        </xdr:cNvPr>
        <xdr:cNvSpPr txBox="1">
          <a:spLocks noChangeArrowheads="1"/>
        </xdr:cNvSpPr>
      </xdr:nvSpPr>
      <xdr:spPr bwMode="auto">
        <a:xfrm>
          <a:off x="15859125" y="7343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20</xdr:row>
      <xdr:rowOff>28575</xdr:rowOff>
    </xdr:from>
    <xdr:to>
      <xdr:col>29</xdr:col>
      <xdr:colOff>180975</xdr:colOff>
      <xdr:row>20</xdr:row>
      <xdr:rowOff>161925</xdr:rowOff>
    </xdr:to>
    <xdr:sp macro="" textlink="">
      <xdr:nvSpPr>
        <xdr:cNvPr id="184" name="Text Box 546">
          <a:extLst>
            <a:ext uri="{FF2B5EF4-FFF2-40B4-BE49-F238E27FC236}">
              <a16:creationId xmlns:a16="http://schemas.microsoft.com/office/drawing/2014/main" xmlns="" id="{6C6E78EE-46F5-4C7C-941D-4FB661B4E146}"/>
            </a:ext>
          </a:extLst>
        </xdr:cNvPr>
        <xdr:cNvSpPr txBox="1">
          <a:spLocks noChangeArrowheads="1"/>
        </xdr:cNvSpPr>
      </xdr:nvSpPr>
      <xdr:spPr bwMode="auto">
        <a:xfrm>
          <a:off x="15859125" y="5743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21</xdr:row>
      <xdr:rowOff>28575</xdr:rowOff>
    </xdr:from>
    <xdr:to>
      <xdr:col>29</xdr:col>
      <xdr:colOff>180975</xdr:colOff>
      <xdr:row>21</xdr:row>
      <xdr:rowOff>161925</xdr:rowOff>
    </xdr:to>
    <xdr:sp macro="" textlink="">
      <xdr:nvSpPr>
        <xdr:cNvPr id="185" name="Text Box 547">
          <a:extLst>
            <a:ext uri="{FF2B5EF4-FFF2-40B4-BE49-F238E27FC236}">
              <a16:creationId xmlns:a16="http://schemas.microsoft.com/office/drawing/2014/main" xmlns="" id="{E50DDC74-E018-4B78-A095-A81440E22338}"/>
            </a:ext>
          </a:extLst>
        </xdr:cNvPr>
        <xdr:cNvSpPr txBox="1">
          <a:spLocks noChangeArrowheads="1"/>
        </xdr:cNvSpPr>
      </xdr:nvSpPr>
      <xdr:spPr bwMode="auto">
        <a:xfrm>
          <a:off x="15859125" y="5972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22</xdr:row>
      <xdr:rowOff>0</xdr:rowOff>
    </xdr:from>
    <xdr:to>
      <xdr:col>29</xdr:col>
      <xdr:colOff>180975</xdr:colOff>
      <xdr:row>22</xdr:row>
      <xdr:rowOff>0</xdr:rowOff>
    </xdr:to>
    <xdr:sp macro="" textlink="">
      <xdr:nvSpPr>
        <xdr:cNvPr id="186" name="Text Box 548">
          <a:extLst>
            <a:ext uri="{FF2B5EF4-FFF2-40B4-BE49-F238E27FC236}">
              <a16:creationId xmlns:a16="http://schemas.microsoft.com/office/drawing/2014/main" xmlns="" id="{7E194167-7F72-4D4F-850F-AC3E2968EDD4}"/>
            </a:ext>
          </a:extLst>
        </xdr:cNvPr>
        <xdr:cNvSpPr txBox="1">
          <a:spLocks noChangeArrowheads="1"/>
        </xdr:cNvSpPr>
      </xdr:nvSpPr>
      <xdr:spPr bwMode="auto">
        <a:xfrm>
          <a:off x="15859125" y="6172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20</xdr:row>
      <xdr:rowOff>28575</xdr:rowOff>
    </xdr:from>
    <xdr:to>
      <xdr:col>29</xdr:col>
      <xdr:colOff>180975</xdr:colOff>
      <xdr:row>20</xdr:row>
      <xdr:rowOff>161925</xdr:rowOff>
    </xdr:to>
    <xdr:sp macro="" textlink="">
      <xdr:nvSpPr>
        <xdr:cNvPr id="187" name="Text Box 549">
          <a:extLst>
            <a:ext uri="{FF2B5EF4-FFF2-40B4-BE49-F238E27FC236}">
              <a16:creationId xmlns:a16="http://schemas.microsoft.com/office/drawing/2014/main" xmlns="" id="{43726F32-BAAF-4BEF-A062-47C7971429C2}"/>
            </a:ext>
          </a:extLst>
        </xdr:cNvPr>
        <xdr:cNvSpPr txBox="1">
          <a:spLocks noChangeArrowheads="1"/>
        </xdr:cNvSpPr>
      </xdr:nvSpPr>
      <xdr:spPr bwMode="auto">
        <a:xfrm>
          <a:off x="15859125" y="5743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21</xdr:row>
      <xdr:rowOff>28575</xdr:rowOff>
    </xdr:from>
    <xdr:to>
      <xdr:col>29</xdr:col>
      <xdr:colOff>180975</xdr:colOff>
      <xdr:row>21</xdr:row>
      <xdr:rowOff>161925</xdr:rowOff>
    </xdr:to>
    <xdr:sp macro="" textlink="">
      <xdr:nvSpPr>
        <xdr:cNvPr id="188" name="Text Box 550">
          <a:extLst>
            <a:ext uri="{FF2B5EF4-FFF2-40B4-BE49-F238E27FC236}">
              <a16:creationId xmlns:a16="http://schemas.microsoft.com/office/drawing/2014/main" xmlns="" id="{BF4204C9-8E80-4E35-A7CF-3889F9D16388}"/>
            </a:ext>
          </a:extLst>
        </xdr:cNvPr>
        <xdr:cNvSpPr txBox="1">
          <a:spLocks noChangeArrowheads="1"/>
        </xdr:cNvSpPr>
      </xdr:nvSpPr>
      <xdr:spPr bwMode="auto">
        <a:xfrm>
          <a:off x="15859125" y="5972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22</xdr:row>
      <xdr:rowOff>0</xdr:rowOff>
    </xdr:from>
    <xdr:to>
      <xdr:col>29</xdr:col>
      <xdr:colOff>180975</xdr:colOff>
      <xdr:row>22</xdr:row>
      <xdr:rowOff>0</xdr:rowOff>
    </xdr:to>
    <xdr:sp macro="" textlink="">
      <xdr:nvSpPr>
        <xdr:cNvPr id="189" name="Text Box 551">
          <a:extLst>
            <a:ext uri="{FF2B5EF4-FFF2-40B4-BE49-F238E27FC236}">
              <a16:creationId xmlns:a16="http://schemas.microsoft.com/office/drawing/2014/main" xmlns="" id="{089158E6-66B7-4AAA-A710-83B7C4E07FA1}"/>
            </a:ext>
          </a:extLst>
        </xdr:cNvPr>
        <xdr:cNvSpPr txBox="1">
          <a:spLocks noChangeArrowheads="1"/>
        </xdr:cNvSpPr>
      </xdr:nvSpPr>
      <xdr:spPr bwMode="auto">
        <a:xfrm>
          <a:off x="15859125" y="6172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20</xdr:row>
      <xdr:rowOff>28575</xdr:rowOff>
    </xdr:from>
    <xdr:to>
      <xdr:col>29</xdr:col>
      <xdr:colOff>180975</xdr:colOff>
      <xdr:row>20</xdr:row>
      <xdr:rowOff>161925</xdr:rowOff>
    </xdr:to>
    <xdr:sp macro="" textlink="">
      <xdr:nvSpPr>
        <xdr:cNvPr id="190" name="Text Box 552">
          <a:extLst>
            <a:ext uri="{FF2B5EF4-FFF2-40B4-BE49-F238E27FC236}">
              <a16:creationId xmlns:a16="http://schemas.microsoft.com/office/drawing/2014/main" xmlns="" id="{7AF699A1-FF44-422A-8A7B-7FFA5B749D19}"/>
            </a:ext>
          </a:extLst>
        </xdr:cNvPr>
        <xdr:cNvSpPr txBox="1">
          <a:spLocks noChangeArrowheads="1"/>
        </xdr:cNvSpPr>
      </xdr:nvSpPr>
      <xdr:spPr bwMode="auto">
        <a:xfrm>
          <a:off x="15859125" y="5743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21</xdr:row>
      <xdr:rowOff>28575</xdr:rowOff>
    </xdr:from>
    <xdr:to>
      <xdr:col>29</xdr:col>
      <xdr:colOff>180975</xdr:colOff>
      <xdr:row>21</xdr:row>
      <xdr:rowOff>161925</xdr:rowOff>
    </xdr:to>
    <xdr:sp macro="" textlink="">
      <xdr:nvSpPr>
        <xdr:cNvPr id="191" name="Text Box 553">
          <a:extLst>
            <a:ext uri="{FF2B5EF4-FFF2-40B4-BE49-F238E27FC236}">
              <a16:creationId xmlns:a16="http://schemas.microsoft.com/office/drawing/2014/main" xmlns="" id="{F685DC54-D8E5-473D-B197-D5890DAFB693}"/>
            </a:ext>
          </a:extLst>
        </xdr:cNvPr>
        <xdr:cNvSpPr txBox="1">
          <a:spLocks noChangeArrowheads="1"/>
        </xdr:cNvSpPr>
      </xdr:nvSpPr>
      <xdr:spPr bwMode="auto">
        <a:xfrm>
          <a:off x="15859125" y="5972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22</xdr:row>
      <xdr:rowOff>0</xdr:rowOff>
    </xdr:from>
    <xdr:to>
      <xdr:col>29</xdr:col>
      <xdr:colOff>180975</xdr:colOff>
      <xdr:row>22</xdr:row>
      <xdr:rowOff>0</xdr:rowOff>
    </xdr:to>
    <xdr:sp macro="" textlink="">
      <xdr:nvSpPr>
        <xdr:cNvPr id="192" name="Text Box 554">
          <a:extLst>
            <a:ext uri="{FF2B5EF4-FFF2-40B4-BE49-F238E27FC236}">
              <a16:creationId xmlns:a16="http://schemas.microsoft.com/office/drawing/2014/main" xmlns="" id="{2F81558F-B207-49C1-9375-68909E71077D}"/>
            </a:ext>
          </a:extLst>
        </xdr:cNvPr>
        <xdr:cNvSpPr txBox="1">
          <a:spLocks noChangeArrowheads="1"/>
        </xdr:cNvSpPr>
      </xdr:nvSpPr>
      <xdr:spPr bwMode="auto">
        <a:xfrm>
          <a:off x="15859125" y="6172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20</xdr:row>
      <xdr:rowOff>28575</xdr:rowOff>
    </xdr:from>
    <xdr:to>
      <xdr:col>29</xdr:col>
      <xdr:colOff>180975</xdr:colOff>
      <xdr:row>20</xdr:row>
      <xdr:rowOff>161925</xdr:rowOff>
    </xdr:to>
    <xdr:sp macro="" textlink="">
      <xdr:nvSpPr>
        <xdr:cNvPr id="193" name="Text Box 555">
          <a:extLst>
            <a:ext uri="{FF2B5EF4-FFF2-40B4-BE49-F238E27FC236}">
              <a16:creationId xmlns:a16="http://schemas.microsoft.com/office/drawing/2014/main" xmlns="" id="{25F40BF5-6898-4BF6-9ED4-BB6A274F394F}"/>
            </a:ext>
          </a:extLst>
        </xdr:cNvPr>
        <xdr:cNvSpPr txBox="1">
          <a:spLocks noChangeArrowheads="1"/>
        </xdr:cNvSpPr>
      </xdr:nvSpPr>
      <xdr:spPr bwMode="auto">
        <a:xfrm>
          <a:off x="15859125" y="5743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21</xdr:row>
      <xdr:rowOff>28575</xdr:rowOff>
    </xdr:from>
    <xdr:to>
      <xdr:col>29</xdr:col>
      <xdr:colOff>180975</xdr:colOff>
      <xdr:row>21</xdr:row>
      <xdr:rowOff>161925</xdr:rowOff>
    </xdr:to>
    <xdr:sp macro="" textlink="">
      <xdr:nvSpPr>
        <xdr:cNvPr id="194" name="Text Box 556">
          <a:extLst>
            <a:ext uri="{FF2B5EF4-FFF2-40B4-BE49-F238E27FC236}">
              <a16:creationId xmlns:a16="http://schemas.microsoft.com/office/drawing/2014/main" xmlns="" id="{2F404F6D-6989-4EAA-A462-D6CFA5BF2A15}"/>
            </a:ext>
          </a:extLst>
        </xdr:cNvPr>
        <xdr:cNvSpPr txBox="1">
          <a:spLocks noChangeArrowheads="1"/>
        </xdr:cNvSpPr>
      </xdr:nvSpPr>
      <xdr:spPr bwMode="auto">
        <a:xfrm>
          <a:off x="15859125" y="5972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22</xdr:row>
      <xdr:rowOff>0</xdr:rowOff>
    </xdr:from>
    <xdr:to>
      <xdr:col>29</xdr:col>
      <xdr:colOff>180975</xdr:colOff>
      <xdr:row>22</xdr:row>
      <xdr:rowOff>0</xdr:rowOff>
    </xdr:to>
    <xdr:sp macro="" textlink="">
      <xdr:nvSpPr>
        <xdr:cNvPr id="195" name="Text Box 557">
          <a:extLst>
            <a:ext uri="{FF2B5EF4-FFF2-40B4-BE49-F238E27FC236}">
              <a16:creationId xmlns:a16="http://schemas.microsoft.com/office/drawing/2014/main" xmlns="" id="{427C6330-33F0-46BD-A7D8-254E2102AEB5}"/>
            </a:ext>
          </a:extLst>
        </xdr:cNvPr>
        <xdr:cNvSpPr txBox="1">
          <a:spLocks noChangeArrowheads="1"/>
        </xdr:cNvSpPr>
      </xdr:nvSpPr>
      <xdr:spPr bwMode="auto">
        <a:xfrm>
          <a:off x="15859125" y="6172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22</xdr:row>
      <xdr:rowOff>0</xdr:rowOff>
    </xdr:from>
    <xdr:to>
      <xdr:col>29</xdr:col>
      <xdr:colOff>180975</xdr:colOff>
      <xdr:row>22</xdr:row>
      <xdr:rowOff>0</xdr:rowOff>
    </xdr:to>
    <xdr:sp macro="" textlink="">
      <xdr:nvSpPr>
        <xdr:cNvPr id="196" name="Text Box 558">
          <a:extLst>
            <a:ext uri="{FF2B5EF4-FFF2-40B4-BE49-F238E27FC236}">
              <a16:creationId xmlns:a16="http://schemas.microsoft.com/office/drawing/2014/main" xmlns="" id="{C51A222C-C778-4830-87C4-3D323DA097FC}"/>
            </a:ext>
          </a:extLst>
        </xdr:cNvPr>
        <xdr:cNvSpPr txBox="1">
          <a:spLocks noChangeArrowheads="1"/>
        </xdr:cNvSpPr>
      </xdr:nvSpPr>
      <xdr:spPr bwMode="auto">
        <a:xfrm>
          <a:off x="15859125" y="6172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22</xdr:row>
      <xdr:rowOff>0</xdr:rowOff>
    </xdr:from>
    <xdr:to>
      <xdr:col>29</xdr:col>
      <xdr:colOff>180975</xdr:colOff>
      <xdr:row>22</xdr:row>
      <xdr:rowOff>0</xdr:rowOff>
    </xdr:to>
    <xdr:sp macro="" textlink="">
      <xdr:nvSpPr>
        <xdr:cNvPr id="197" name="Text Box 559">
          <a:extLst>
            <a:ext uri="{FF2B5EF4-FFF2-40B4-BE49-F238E27FC236}">
              <a16:creationId xmlns:a16="http://schemas.microsoft.com/office/drawing/2014/main" xmlns="" id="{DE8F060F-E9D0-47FB-B7A8-6DE9BE7FF973}"/>
            </a:ext>
          </a:extLst>
        </xdr:cNvPr>
        <xdr:cNvSpPr txBox="1">
          <a:spLocks noChangeArrowheads="1"/>
        </xdr:cNvSpPr>
      </xdr:nvSpPr>
      <xdr:spPr bwMode="auto">
        <a:xfrm>
          <a:off x="15859125" y="6172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22</xdr:row>
      <xdr:rowOff>0</xdr:rowOff>
    </xdr:from>
    <xdr:to>
      <xdr:col>29</xdr:col>
      <xdr:colOff>180975</xdr:colOff>
      <xdr:row>22</xdr:row>
      <xdr:rowOff>0</xdr:rowOff>
    </xdr:to>
    <xdr:sp macro="" textlink="">
      <xdr:nvSpPr>
        <xdr:cNvPr id="198" name="Text Box 560">
          <a:extLst>
            <a:ext uri="{FF2B5EF4-FFF2-40B4-BE49-F238E27FC236}">
              <a16:creationId xmlns:a16="http://schemas.microsoft.com/office/drawing/2014/main" xmlns="" id="{195EDFA1-B196-4CCA-A572-46349159ABBD}"/>
            </a:ext>
          </a:extLst>
        </xdr:cNvPr>
        <xdr:cNvSpPr txBox="1">
          <a:spLocks noChangeArrowheads="1"/>
        </xdr:cNvSpPr>
      </xdr:nvSpPr>
      <xdr:spPr bwMode="auto">
        <a:xfrm>
          <a:off x="15859125" y="6172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22</xdr:row>
      <xdr:rowOff>0</xdr:rowOff>
    </xdr:from>
    <xdr:to>
      <xdr:col>29</xdr:col>
      <xdr:colOff>180975</xdr:colOff>
      <xdr:row>22</xdr:row>
      <xdr:rowOff>0</xdr:rowOff>
    </xdr:to>
    <xdr:sp macro="" textlink="">
      <xdr:nvSpPr>
        <xdr:cNvPr id="199" name="Text Box 561">
          <a:extLst>
            <a:ext uri="{FF2B5EF4-FFF2-40B4-BE49-F238E27FC236}">
              <a16:creationId xmlns:a16="http://schemas.microsoft.com/office/drawing/2014/main" xmlns="" id="{E1EE858E-0D02-4D8E-9ADE-48F300BDF9FF}"/>
            </a:ext>
          </a:extLst>
        </xdr:cNvPr>
        <xdr:cNvSpPr txBox="1">
          <a:spLocks noChangeArrowheads="1"/>
        </xdr:cNvSpPr>
      </xdr:nvSpPr>
      <xdr:spPr bwMode="auto">
        <a:xfrm>
          <a:off x="15859125" y="6172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29</xdr:row>
      <xdr:rowOff>28575</xdr:rowOff>
    </xdr:from>
    <xdr:to>
      <xdr:col>16</xdr:col>
      <xdr:colOff>180975</xdr:colOff>
      <xdr:row>29</xdr:row>
      <xdr:rowOff>161925</xdr:rowOff>
    </xdr:to>
    <xdr:sp macro="" textlink="">
      <xdr:nvSpPr>
        <xdr:cNvPr id="200" name="Text Box 566">
          <a:extLst>
            <a:ext uri="{FF2B5EF4-FFF2-40B4-BE49-F238E27FC236}">
              <a16:creationId xmlns:a16="http://schemas.microsoft.com/office/drawing/2014/main" xmlns="" id="{934160E2-7DCE-4C34-BDC3-12A8C5CA86FB}"/>
            </a:ext>
          </a:extLst>
        </xdr:cNvPr>
        <xdr:cNvSpPr txBox="1">
          <a:spLocks noChangeArrowheads="1"/>
        </xdr:cNvSpPr>
      </xdr:nvSpPr>
      <xdr:spPr bwMode="auto">
        <a:xfrm>
          <a:off x="8772525" y="7800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30</xdr:row>
      <xdr:rowOff>28575</xdr:rowOff>
    </xdr:from>
    <xdr:to>
      <xdr:col>16</xdr:col>
      <xdr:colOff>180975</xdr:colOff>
      <xdr:row>30</xdr:row>
      <xdr:rowOff>161925</xdr:rowOff>
    </xdr:to>
    <xdr:sp macro="" textlink="">
      <xdr:nvSpPr>
        <xdr:cNvPr id="201" name="Text Box 567">
          <a:extLst>
            <a:ext uri="{FF2B5EF4-FFF2-40B4-BE49-F238E27FC236}">
              <a16:creationId xmlns:a16="http://schemas.microsoft.com/office/drawing/2014/main" xmlns="" id="{A5D1A2AB-A247-4D40-A5FC-35B33BB60C5A}"/>
            </a:ext>
          </a:extLst>
        </xdr:cNvPr>
        <xdr:cNvSpPr txBox="1">
          <a:spLocks noChangeArrowheads="1"/>
        </xdr:cNvSpPr>
      </xdr:nvSpPr>
      <xdr:spPr bwMode="auto">
        <a:xfrm>
          <a:off x="8772525" y="8029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29</xdr:row>
      <xdr:rowOff>28575</xdr:rowOff>
    </xdr:from>
    <xdr:to>
      <xdr:col>16</xdr:col>
      <xdr:colOff>180975</xdr:colOff>
      <xdr:row>29</xdr:row>
      <xdr:rowOff>161925</xdr:rowOff>
    </xdr:to>
    <xdr:sp macro="" textlink="">
      <xdr:nvSpPr>
        <xdr:cNvPr id="202" name="Text Box 568">
          <a:extLst>
            <a:ext uri="{FF2B5EF4-FFF2-40B4-BE49-F238E27FC236}">
              <a16:creationId xmlns:a16="http://schemas.microsoft.com/office/drawing/2014/main" xmlns="" id="{657AED2C-A60D-4803-9D5E-5257EFAAF839}"/>
            </a:ext>
          </a:extLst>
        </xdr:cNvPr>
        <xdr:cNvSpPr txBox="1">
          <a:spLocks noChangeArrowheads="1"/>
        </xdr:cNvSpPr>
      </xdr:nvSpPr>
      <xdr:spPr bwMode="auto">
        <a:xfrm>
          <a:off x="8772525" y="7800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30</xdr:row>
      <xdr:rowOff>28575</xdr:rowOff>
    </xdr:from>
    <xdr:to>
      <xdr:col>16</xdr:col>
      <xdr:colOff>180975</xdr:colOff>
      <xdr:row>30</xdr:row>
      <xdr:rowOff>161925</xdr:rowOff>
    </xdr:to>
    <xdr:sp macro="" textlink="">
      <xdr:nvSpPr>
        <xdr:cNvPr id="203" name="Text Box 569">
          <a:extLst>
            <a:ext uri="{FF2B5EF4-FFF2-40B4-BE49-F238E27FC236}">
              <a16:creationId xmlns:a16="http://schemas.microsoft.com/office/drawing/2014/main" xmlns="" id="{D13E2987-DC7F-4EFE-ADAA-41C6D8823923}"/>
            </a:ext>
          </a:extLst>
        </xdr:cNvPr>
        <xdr:cNvSpPr txBox="1">
          <a:spLocks noChangeArrowheads="1"/>
        </xdr:cNvSpPr>
      </xdr:nvSpPr>
      <xdr:spPr bwMode="auto">
        <a:xfrm>
          <a:off x="8772525" y="8029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35</xdr:row>
      <xdr:rowOff>28575</xdr:rowOff>
    </xdr:from>
    <xdr:to>
      <xdr:col>3</xdr:col>
      <xdr:colOff>180975</xdr:colOff>
      <xdr:row>35</xdr:row>
      <xdr:rowOff>161925</xdr:rowOff>
    </xdr:to>
    <xdr:sp macro="" textlink="">
      <xdr:nvSpPr>
        <xdr:cNvPr id="204" name="Text Box 570">
          <a:extLst>
            <a:ext uri="{FF2B5EF4-FFF2-40B4-BE49-F238E27FC236}">
              <a16:creationId xmlns:a16="http://schemas.microsoft.com/office/drawing/2014/main" xmlns="" id="{18C9048C-C982-4F6E-B7E4-33E7CC4ED16C}"/>
            </a:ext>
          </a:extLst>
        </xdr:cNvPr>
        <xdr:cNvSpPr txBox="1">
          <a:spLocks noChangeArrowheads="1"/>
        </xdr:cNvSpPr>
      </xdr:nvSpPr>
      <xdr:spPr bwMode="auto">
        <a:xfrm>
          <a:off x="1695450" y="9172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36</xdr:row>
      <xdr:rowOff>28575</xdr:rowOff>
    </xdr:from>
    <xdr:to>
      <xdr:col>3</xdr:col>
      <xdr:colOff>180975</xdr:colOff>
      <xdr:row>36</xdr:row>
      <xdr:rowOff>161925</xdr:rowOff>
    </xdr:to>
    <xdr:sp macro="" textlink="">
      <xdr:nvSpPr>
        <xdr:cNvPr id="205" name="Text Box 571">
          <a:extLst>
            <a:ext uri="{FF2B5EF4-FFF2-40B4-BE49-F238E27FC236}">
              <a16:creationId xmlns:a16="http://schemas.microsoft.com/office/drawing/2014/main" xmlns="" id="{E6D9FF61-DC26-49E2-B017-CBF158CB92E9}"/>
            </a:ext>
          </a:extLst>
        </xdr:cNvPr>
        <xdr:cNvSpPr txBox="1">
          <a:spLocks noChangeArrowheads="1"/>
        </xdr:cNvSpPr>
      </xdr:nvSpPr>
      <xdr:spPr bwMode="auto">
        <a:xfrm>
          <a:off x="1695450" y="9401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37</xdr:row>
      <xdr:rowOff>28575</xdr:rowOff>
    </xdr:from>
    <xdr:to>
      <xdr:col>3</xdr:col>
      <xdr:colOff>180975</xdr:colOff>
      <xdr:row>37</xdr:row>
      <xdr:rowOff>161925</xdr:rowOff>
    </xdr:to>
    <xdr:sp macro="" textlink="">
      <xdr:nvSpPr>
        <xdr:cNvPr id="206" name="Text Box 572">
          <a:extLst>
            <a:ext uri="{FF2B5EF4-FFF2-40B4-BE49-F238E27FC236}">
              <a16:creationId xmlns:a16="http://schemas.microsoft.com/office/drawing/2014/main" xmlns="" id="{4039267C-32C2-4B4B-B32D-080815BA197A}"/>
            </a:ext>
          </a:extLst>
        </xdr:cNvPr>
        <xdr:cNvSpPr txBox="1">
          <a:spLocks noChangeArrowheads="1"/>
        </xdr:cNvSpPr>
      </xdr:nvSpPr>
      <xdr:spPr bwMode="auto">
        <a:xfrm>
          <a:off x="1695450" y="9629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38</xdr:row>
      <xdr:rowOff>28575</xdr:rowOff>
    </xdr:from>
    <xdr:to>
      <xdr:col>3</xdr:col>
      <xdr:colOff>180975</xdr:colOff>
      <xdr:row>38</xdr:row>
      <xdr:rowOff>161925</xdr:rowOff>
    </xdr:to>
    <xdr:sp macro="" textlink="">
      <xdr:nvSpPr>
        <xdr:cNvPr id="207" name="Text Box 573">
          <a:extLst>
            <a:ext uri="{FF2B5EF4-FFF2-40B4-BE49-F238E27FC236}">
              <a16:creationId xmlns:a16="http://schemas.microsoft.com/office/drawing/2014/main" xmlns="" id="{4F4BB9D6-39F0-4349-9461-EFA3226CE319}"/>
            </a:ext>
          </a:extLst>
        </xdr:cNvPr>
        <xdr:cNvSpPr txBox="1">
          <a:spLocks noChangeArrowheads="1"/>
        </xdr:cNvSpPr>
      </xdr:nvSpPr>
      <xdr:spPr bwMode="auto">
        <a:xfrm>
          <a:off x="1695450" y="9858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39</xdr:row>
      <xdr:rowOff>28575</xdr:rowOff>
    </xdr:from>
    <xdr:to>
      <xdr:col>3</xdr:col>
      <xdr:colOff>180975</xdr:colOff>
      <xdr:row>39</xdr:row>
      <xdr:rowOff>161925</xdr:rowOff>
    </xdr:to>
    <xdr:sp macro="" textlink="">
      <xdr:nvSpPr>
        <xdr:cNvPr id="208" name="Text Box 574">
          <a:extLst>
            <a:ext uri="{FF2B5EF4-FFF2-40B4-BE49-F238E27FC236}">
              <a16:creationId xmlns:a16="http://schemas.microsoft.com/office/drawing/2014/main" xmlns="" id="{3E4FD817-CF09-4B3D-8B57-B4A8F52BBB75}"/>
            </a:ext>
          </a:extLst>
        </xdr:cNvPr>
        <xdr:cNvSpPr txBox="1">
          <a:spLocks noChangeArrowheads="1"/>
        </xdr:cNvSpPr>
      </xdr:nvSpPr>
      <xdr:spPr bwMode="auto">
        <a:xfrm>
          <a:off x="1695450" y="10086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40</xdr:row>
      <xdr:rowOff>28575</xdr:rowOff>
    </xdr:from>
    <xdr:to>
      <xdr:col>3</xdr:col>
      <xdr:colOff>180975</xdr:colOff>
      <xdr:row>40</xdr:row>
      <xdr:rowOff>161925</xdr:rowOff>
    </xdr:to>
    <xdr:sp macro="" textlink="">
      <xdr:nvSpPr>
        <xdr:cNvPr id="209" name="Text Box 575">
          <a:extLst>
            <a:ext uri="{FF2B5EF4-FFF2-40B4-BE49-F238E27FC236}">
              <a16:creationId xmlns:a16="http://schemas.microsoft.com/office/drawing/2014/main" xmlns="" id="{207129C6-702E-4D27-829A-5C0B58BB872B}"/>
            </a:ext>
          </a:extLst>
        </xdr:cNvPr>
        <xdr:cNvSpPr txBox="1">
          <a:spLocks noChangeArrowheads="1"/>
        </xdr:cNvSpPr>
      </xdr:nvSpPr>
      <xdr:spPr bwMode="auto">
        <a:xfrm>
          <a:off x="1695450" y="10315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41</xdr:row>
      <xdr:rowOff>28575</xdr:rowOff>
    </xdr:from>
    <xdr:to>
      <xdr:col>3</xdr:col>
      <xdr:colOff>180975</xdr:colOff>
      <xdr:row>41</xdr:row>
      <xdr:rowOff>161925</xdr:rowOff>
    </xdr:to>
    <xdr:sp macro="" textlink="">
      <xdr:nvSpPr>
        <xdr:cNvPr id="210" name="Text Box 576">
          <a:extLst>
            <a:ext uri="{FF2B5EF4-FFF2-40B4-BE49-F238E27FC236}">
              <a16:creationId xmlns:a16="http://schemas.microsoft.com/office/drawing/2014/main" xmlns="" id="{49BE0CCA-1C53-4C6A-A819-8198ACAE54ED}"/>
            </a:ext>
          </a:extLst>
        </xdr:cNvPr>
        <xdr:cNvSpPr txBox="1">
          <a:spLocks noChangeArrowheads="1"/>
        </xdr:cNvSpPr>
      </xdr:nvSpPr>
      <xdr:spPr bwMode="auto">
        <a:xfrm>
          <a:off x="1695450" y="10544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8</xdr:row>
      <xdr:rowOff>28575</xdr:rowOff>
    </xdr:from>
    <xdr:to>
      <xdr:col>16</xdr:col>
      <xdr:colOff>180975</xdr:colOff>
      <xdr:row>8</xdr:row>
      <xdr:rowOff>161925</xdr:rowOff>
    </xdr:to>
    <xdr:sp macro="" textlink="">
      <xdr:nvSpPr>
        <xdr:cNvPr id="211" name="Text Box 580">
          <a:extLst>
            <a:ext uri="{FF2B5EF4-FFF2-40B4-BE49-F238E27FC236}">
              <a16:creationId xmlns:a16="http://schemas.microsoft.com/office/drawing/2014/main" xmlns="" id="{A5ABDEDC-5480-4C33-B88D-108AB7DF4E7A}"/>
            </a:ext>
          </a:extLst>
        </xdr:cNvPr>
        <xdr:cNvSpPr txBox="1">
          <a:spLocks noChangeArrowheads="1"/>
        </xdr:cNvSpPr>
      </xdr:nvSpPr>
      <xdr:spPr bwMode="auto">
        <a:xfrm>
          <a:off x="8772525" y="3000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8</xdr:row>
      <xdr:rowOff>28575</xdr:rowOff>
    </xdr:from>
    <xdr:to>
      <xdr:col>16</xdr:col>
      <xdr:colOff>180975</xdr:colOff>
      <xdr:row>8</xdr:row>
      <xdr:rowOff>161925</xdr:rowOff>
    </xdr:to>
    <xdr:sp macro="" textlink="">
      <xdr:nvSpPr>
        <xdr:cNvPr id="212" name="Text Box 581">
          <a:extLst>
            <a:ext uri="{FF2B5EF4-FFF2-40B4-BE49-F238E27FC236}">
              <a16:creationId xmlns:a16="http://schemas.microsoft.com/office/drawing/2014/main" xmlns="" id="{27157C88-C415-4F35-A237-EF1EDB0080D0}"/>
            </a:ext>
          </a:extLst>
        </xdr:cNvPr>
        <xdr:cNvSpPr txBox="1">
          <a:spLocks noChangeArrowheads="1"/>
        </xdr:cNvSpPr>
      </xdr:nvSpPr>
      <xdr:spPr bwMode="auto">
        <a:xfrm>
          <a:off x="8772525" y="3000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8</xdr:row>
      <xdr:rowOff>28575</xdr:rowOff>
    </xdr:from>
    <xdr:to>
      <xdr:col>16</xdr:col>
      <xdr:colOff>180975</xdr:colOff>
      <xdr:row>8</xdr:row>
      <xdr:rowOff>161925</xdr:rowOff>
    </xdr:to>
    <xdr:sp macro="" textlink="">
      <xdr:nvSpPr>
        <xdr:cNvPr id="213" name="Text Box 582">
          <a:extLst>
            <a:ext uri="{FF2B5EF4-FFF2-40B4-BE49-F238E27FC236}">
              <a16:creationId xmlns:a16="http://schemas.microsoft.com/office/drawing/2014/main" xmlns="" id="{714D4B59-9DD0-48EB-9E8F-41821FE25C23}"/>
            </a:ext>
          </a:extLst>
        </xdr:cNvPr>
        <xdr:cNvSpPr txBox="1">
          <a:spLocks noChangeArrowheads="1"/>
        </xdr:cNvSpPr>
      </xdr:nvSpPr>
      <xdr:spPr bwMode="auto">
        <a:xfrm>
          <a:off x="8772525" y="3000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26</xdr:row>
      <xdr:rowOff>28575</xdr:rowOff>
    </xdr:from>
    <xdr:to>
      <xdr:col>3</xdr:col>
      <xdr:colOff>180975</xdr:colOff>
      <xdr:row>26</xdr:row>
      <xdr:rowOff>161925</xdr:rowOff>
    </xdr:to>
    <xdr:sp macro="" textlink="">
      <xdr:nvSpPr>
        <xdr:cNvPr id="214" name="Text Box 133">
          <a:extLst>
            <a:ext uri="{FF2B5EF4-FFF2-40B4-BE49-F238E27FC236}">
              <a16:creationId xmlns:a16="http://schemas.microsoft.com/office/drawing/2014/main" xmlns="" id="{4CD86F25-031A-491D-A9BF-2B24B7C77782}"/>
            </a:ext>
          </a:extLst>
        </xdr:cNvPr>
        <xdr:cNvSpPr txBox="1">
          <a:spLocks noChangeArrowheads="1"/>
        </xdr:cNvSpPr>
      </xdr:nvSpPr>
      <xdr:spPr bwMode="auto">
        <a:xfrm>
          <a:off x="1695450" y="7115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26</xdr:row>
      <xdr:rowOff>28575</xdr:rowOff>
    </xdr:from>
    <xdr:to>
      <xdr:col>3</xdr:col>
      <xdr:colOff>180975</xdr:colOff>
      <xdr:row>26</xdr:row>
      <xdr:rowOff>161925</xdr:rowOff>
    </xdr:to>
    <xdr:sp macro="" textlink="">
      <xdr:nvSpPr>
        <xdr:cNvPr id="215" name="Text Box 167">
          <a:extLst>
            <a:ext uri="{FF2B5EF4-FFF2-40B4-BE49-F238E27FC236}">
              <a16:creationId xmlns:a16="http://schemas.microsoft.com/office/drawing/2014/main" xmlns="" id="{64900ACD-24A1-4B91-9099-FC7BF3C19753}"/>
            </a:ext>
          </a:extLst>
        </xdr:cNvPr>
        <xdr:cNvSpPr txBox="1">
          <a:spLocks noChangeArrowheads="1"/>
        </xdr:cNvSpPr>
      </xdr:nvSpPr>
      <xdr:spPr bwMode="auto">
        <a:xfrm>
          <a:off x="1695450" y="7115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26</xdr:row>
      <xdr:rowOff>28575</xdr:rowOff>
    </xdr:from>
    <xdr:to>
      <xdr:col>3</xdr:col>
      <xdr:colOff>180975</xdr:colOff>
      <xdr:row>26</xdr:row>
      <xdr:rowOff>161925</xdr:rowOff>
    </xdr:to>
    <xdr:sp macro="" textlink="">
      <xdr:nvSpPr>
        <xdr:cNvPr id="216" name="Text Box 359">
          <a:extLst>
            <a:ext uri="{FF2B5EF4-FFF2-40B4-BE49-F238E27FC236}">
              <a16:creationId xmlns:a16="http://schemas.microsoft.com/office/drawing/2014/main" xmlns="" id="{843B64BF-F175-4B96-B3C3-94C85213DBA2}"/>
            </a:ext>
          </a:extLst>
        </xdr:cNvPr>
        <xdr:cNvSpPr txBox="1">
          <a:spLocks noChangeArrowheads="1"/>
        </xdr:cNvSpPr>
      </xdr:nvSpPr>
      <xdr:spPr bwMode="auto">
        <a:xfrm>
          <a:off x="1695450" y="7115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26</xdr:row>
      <xdr:rowOff>28575</xdr:rowOff>
    </xdr:from>
    <xdr:to>
      <xdr:col>3</xdr:col>
      <xdr:colOff>180975</xdr:colOff>
      <xdr:row>26</xdr:row>
      <xdr:rowOff>161925</xdr:rowOff>
    </xdr:to>
    <xdr:sp macro="" textlink="">
      <xdr:nvSpPr>
        <xdr:cNvPr id="217" name="Text Box 360">
          <a:extLst>
            <a:ext uri="{FF2B5EF4-FFF2-40B4-BE49-F238E27FC236}">
              <a16:creationId xmlns:a16="http://schemas.microsoft.com/office/drawing/2014/main" xmlns="" id="{0CC2690E-8696-4C44-A822-08E10D5F08DF}"/>
            </a:ext>
          </a:extLst>
        </xdr:cNvPr>
        <xdr:cNvSpPr txBox="1">
          <a:spLocks noChangeArrowheads="1"/>
        </xdr:cNvSpPr>
      </xdr:nvSpPr>
      <xdr:spPr bwMode="auto">
        <a:xfrm>
          <a:off x="1695450" y="7115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27</xdr:row>
      <xdr:rowOff>28575</xdr:rowOff>
    </xdr:from>
    <xdr:to>
      <xdr:col>3</xdr:col>
      <xdr:colOff>180975</xdr:colOff>
      <xdr:row>27</xdr:row>
      <xdr:rowOff>161925</xdr:rowOff>
    </xdr:to>
    <xdr:sp macro="" textlink="">
      <xdr:nvSpPr>
        <xdr:cNvPr id="218" name="Text Box 133">
          <a:extLst>
            <a:ext uri="{FF2B5EF4-FFF2-40B4-BE49-F238E27FC236}">
              <a16:creationId xmlns:a16="http://schemas.microsoft.com/office/drawing/2014/main" xmlns="" id="{DBEDF8C8-A09C-4727-8A1A-B2EB039CE2EF}"/>
            </a:ext>
          </a:extLst>
        </xdr:cNvPr>
        <xdr:cNvSpPr txBox="1">
          <a:spLocks noChangeArrowheads="1"/>
        </xdr:cNvSpPr>
      </xdr:nvSpPr>
      <xdr:spPr bwMode="auto">
        <a:xfrm>
          <a:off x="1695450" y="7343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27</xdr:row>
      <xdr:rowOff>28575</xdr:rowOff>
    </xdr:from>
    <xdr:to>
      <xdr:col>3</xdr:col>
      <xdr:colOff>180975</xdr:colOff>
      <xdr:row>27</xdr:row>
      <xdr:rowOff>161925</xdr:rowOff>
    </xdr:to>
    <xdr:sp macro="" textlink="">
      <xdr:nvSpPr>
        <xdr:cNvPr id="219" name="Text Box 167">
          <a:extLst>
            <a:ext uri="{FF2B5EF4-FFF2-40B4-BE49-F238E27FC236}">
              <a16:creationId xmlns:a16="http://schemas.microsoft.com/office/drawing/2014/main" xmlns="" id="{B4ED7A8C-0BF1-4969-85D8-793F5E2CA3D6}"/>
            </a:ext>
          </a:extLst>
        </xdr:cNvPr>
        <xdr:cNvSpPr txBox="1">
          <a:spLocks noChangeArrowheads="1"/>
        </xdr:cNvSpPr>
      </xdr:nvSpPr>
      <xdr:spPr bwMode="auto">
        <a:xfrm>
          <a:off x="1695450" y="7343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27</xdr:row>
      <xdr:rowOff>28575</xdr:rowOff>
    </xdr:from>
    <xdr:to>
      <xdr:col>3</xdr:col>
      <xdr:colOff>180975</xdr:colOff>
      <xdr:row>27</xdr:row>
      <xdr:rowOff>161925</xdr:rowOff>
    </xdr:to>
    <xdr:sp macro="" textlink="">
      <xdr:nvSpPr>
        <xdr:cNvPr id="220" name="Text Box 359">
          <a:extLst>
            <a:ext uri="{FF2B5EF4-FFF2-40B4-BE49-F238E27FC236}">
              <a16:creationId xmlns:a16="http://schemas.microsoft.com/office/drawing/2014/main" xmlns="" id="{911BE5E0-681F-4D9F-8ADC-8D598EDF79E6}"/>
            </a:ext>
          </a:extLst>
        </xdr:cNvPr>
        <xdr:cNvSpPr txBox="1">
          <a:spLocks noChangeArrowheads="1"/>
        </xdr:cNvSpPr>
      </xdr:nvSpPr>
      <xdr:spPr bwMode="auto">
        <a:xfrm>
          <a:off x="1695450" y="7343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27</xdr:row>
      <xdr:rowOff>28575</xdr:rowOff>
    </xdr:from>
    <xdr:to>
      <xdr:col>3</xdr:col>
      <xdr:colOff>180975</xdr:colOff>
      <xdr:row>27</xdr:row>
      <xdr:rowOff>161925</xdr:rowOff>
    </xdr:to>
    <xdr:sp macro="" textlink="">
      <xdr:nvSpPr>
        <xdr:cNvPr id="221" name="Text Box 360">
          <a:extLst>
            <a:ext uri="{FF2B5EF4-FFF2-40B4-BE49-F238E27FC236}">
              <a16:creationId xmlns:a16="http://schemas.microsoft.com/office/drawing/2014/main" xmlns="" id="{CFFDC8C4-6753-4985-A4BC-3C2D3F685D3F}"/>
            </a:ext>
          </a:extLst>
        </xdr:cNvPr>
        <xdr:cNvSpPr txBox="1">
          <a:spLocks noChangeArrowheads="1"/>
        </xdr:cNvSpPr>
      </xdr:nvSpPr>
      <xdr:spPr bwMode="auto">
        <a:xfrm>
          <a:off x="1695450" y="7343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0</xdr:col>
      <xdr:colOff>9525</xdr:colOff>
      <xdr:row>1</xdr:row>
      <xdr:rowOff>0</xdr:rowOff>
    </xdr:from>
    <xdr:to>
      <xdr:col>7</xdr:col>
      <xdr:colOff>609600</xdr:colOff>
      <xdr:row>5</xdr:row>
      <xdr:rowOff>0</xdr:rowOff>
    </xdr:to>
    <xdr:sp macro="" textlink="">
      <xdr:nvSpPr>
        <xdr:cNvPr id="222" name="AutoShape 547">
          <a:extLst>
            <a:ext uri="{FF2B5EF4-FFF2-40B4-BE49-F238E27FC236}">
              <a16:creationId xmlns:a16="http://schemas.microsoft.com/office/drawing/2014/main" xmlns="" id="{C6F22A3C-CF2D-4CAE-B6E5-5A207113223B}"/>
            </a:ext>
          </a:extLst>
        </xdr:cNvPr>
        <xdr:cNvSpPr>
          <a:spLocks noChangeArrowheads="1"/>
        </xdr:cNvSpPr>
      </xdr:nvSpPr>
      <xdr:spPr bwMode="auto">
        <a:xfrm>
          <a:off x="9525" y="1095375"/>
          <a:ext cx="4610100" cy="1047750"/>
        </a:xfrm>
        <a:prstGeom prst="roundRect">
          <a:avLst>
            <a:gd name="adj" fmla="val 8569"/>
          </a:avLst>
        </a:prstGeom>
        <a:noFill/>
        <a:ln w="9525">
          <a:solidFill>
            <a:srgbClr val="000000"/>
          </a:solidFill>
          <a:round/>
          <a:headEnd/>
          <a:tailEnd/>
        </a:ln>
      </xdr:spPr>
    </xdr:sp>
    <xdr:clientData/>
  </xdr:twoCellAnchor>
  <xdr:twoCellAnchor>
    <xdr:from>
      <xdr:col>8</xdr:col>
      <xdr:colOff>0</xdr:colOff>
      <xdr:row>1</xdr:row>
      <xdr:rowOff>0</xdr:rowOff>
    </xdr:from>
    <xdr:to>
      <xdr:col>17</xdr:col>
      <xdr:colOff>607219</xdr:colOff>
      <xdr:row>5</xdr:row>
      <xdr:rowOff>0</xdr:rowOff>
    </xdr:to>
    <xdr:sp macro="" textlink="">
      <xdr:nvSpPr>
        <xdr:cNvPr id="223" name="AutoShape 548">
          <a:extLst>
            <a:ext uri="{FF2B5EF4-FFF2-40B4-BE49-F238E27FC236}">
              <a16:creationId xmlns:a16="http://schemas.microsoft.com/office/drawing/2014/main" xmlns="" id="{FBAA04AA-EC78-458D-9EF7-2E50FFCE0B32}"/>
            </a:ext>
          </a:extLst>
        </xdr:cNvPr>
        <xdr:cNvSpPr>
          <a:spLocks noChangeArrowheads="1"/>
        </xdr:cNvSpPr>
      </xdr:nvSpPr>
      <xdr:spPr bwMode="auto">
        <a:xfrm>
          <a:off x="4629150" y="1095375"/>
          <a:ext cx="5274469" cy="1047750"/>
        </a:xfrm>
        <a:prstGeom prst="roundRect">
          <a:avLst>
            <a:gd name="adj" fmla="val 8569"/>
          </a:avLst>
        </a:prstGeom>
        <a:noFill/>
        <a:ln w="9525">
          <a:solidFill>
            <a:srgbClr val="000000"/>
          </a:solidFill>
          <a:round/>
          <a:headEnd/>
          <a:tailEnd/>
        </a:ln>
      </xdr:spPr>
    </xdr:sp>
    <xdr:clientData/>
  </xdr:twoCellAnchor>
  <xdr:twoCellAnchor>
    <xdr:from>
      <xdr:col>17</xdr:col>
      <xdr:colOff>616744</xdr:colOff>
      <xdr:row>0</xdr:row>
      <xdr:rowOff>1083468</xdr:rowOff>
    </xdr:from>
    <xdr:to>
      <xdr:col>20</xdr:col>
      <xdr:colOff>0</xdr:colOff>
      <xdr:row>4</xdr:row>
      <xdr:rowOff>166687</xdr:rowOff>
    </xdr:to>
    <xdr:sp macro="" textlink="">
      <xdr:nvSpPr>
        <xdr:cNvPr id="224" name="AutoShape 549">
          <a:extLst>
            <a:ext uri="{FF2B5EF4-FFF2-40B4-BE49-F238E27FC236}">
              <a16:creationId xmlns:a16="http://schemas.microsoft.com/office/drawing/2014/main" xmlns="" id="{1D5FDF80-52BE-4C01-8042-904127864781}"/>
            </a:ext>
          </a:extLst>
        </xdr:cNvPr>
        <xdr:cNvSpPr>
          <a:spLocks noChangeArrowheads="1"/>
        </xdr:cNvSpPr>
      </xdr:nvSpPr>
      <xdr:spPr bwMode="auto">
        <a:xfrm>
          <a:off x="9913144" y="1083468"/>
          <a:ext cx="1173956" cy="1045369"/>
        </a:xfrm>
        <a:prstGeom prst="roundRect">
          <a:avLst>
            <a:gd name="adj" fmla="val 8569"/>
          </a:avLst>
        </a:prstGeom>
        <a:noFill/>
        <a:ln w="9525">
          <a:solidFill>
            <a:srgbClr val="000000"/>
          </a:solidFill>
          <a:round/>
          <a:headEnd/>
          <a:tailEnd/>
        </a:ln>
      </xdr:spPr>
    </xdr:sp>
    <xdr:clientData/>
  </xdr:twoCellAnchor>
  <xdr:twoCellAnchor>
    <xdr:from>
      <xdr:col>20</xdr:col>
      <xdr:colOff>11906</xdr:colOff>
      <xdr:row>0</xdr:row>
      <xdr:rowOff>1071563</xdr:rowOff>
    </xdr:from>
    <xdr:to>
      <xdr:col>24</xdr:col>
      <xdr:colOff>607219</xdr:colOff>
      <xdr:row>4</xdr:row>
      <xdr:rowOff>154782</xdr:rowOff>
    </xdr:to>
    <xdr:sp macro="" textlink="">
      <xdr:nvSpPr>
        <xdr:cNvPr id="225" name="AutoShape 550">
          <a:extLst>
            <a:ext uri="{FF2B5EF4-FFF2-40B4-BE49-F238E27FC236}">
              <a16:creationId xmlns:a16="http://schemas.microsoft.com/office/drawing/2014/main" xmlns="" id="{747CF98E-CB2A-4A31-80DC-F0F028604FA2}"/>
            </a:ext>
          </a:extLst>
        </xdr:cNvPr>
        <xdr:cNvSpPr>
          <a:spLocks noChangeArrowheads="1"/>
        </xdr:cNvSpPr>
      </xdr:nvSpPr>
      <xdr:spPr bwMode="auto">
        <a:xfrm>
          <a:off x="11099006" y="1071563"/>
          <a:ext cx="2967038" cy="1045369"/>
        </a:xfrm>
        <a:prstGeom prst="roundRect">
          <a:avLst>
            <a:gd name="adj" fmla="val 8569"/>
          </a:avLst>
        </a:prstGeom>
        <a:noFill/>
        <a:ln w="9525">
          <a:solidFill>
            <a:srgbClr val="000000"/>
          </a:solidFill>
          <a:round/>
          <a:headEnd/>
          <a:tailEnd/>
        </a:ln>
      </xdr:spPr>
    </xdr:sp>
    <xdr:clientData/>
  </xdr:twoCellAnchor>
  <xdr:twoCellAnchor>
    <xdr:from>
      <xdr:col>24</xdr:col>
      <xdr:colOff>604838</xdr:colOff>
      <xdr:row>0</xdr:row>
      <xdr:rowOff>1071563</xdr:rowOff>
    </xdr:from>
    <xdr:to>
      <xdr:col>32</xdr:col>
      <xdr:colOff>607218</xdr:colOff>
      <xdr:row>4</xdr:row>
      <xdr:rowOff>154782</xdr:rowOff>
    </xdr:to>
    <xdr:sp macro="" textlink="">
      <xdr:nvSpPr>
        <xdr:cNvPr id="226" name="AutoShape 551">
          <a:extLst>
            <a:ext uri="{FF2B5EF4-FFF2-40B4-BE49-F238E27FC236}">
              <a16:creationId xmlns:a16="http://schemas.microsoft.com/office/drawing/2014/main" xmlns="" id="{E367AA28-F7E0-4511-9955-B632FFE664CD}"/>
            </a:ext>
          </a:extLst>
        </xdr:cNvPr>
        <xdr:cNvSpPr>
          <a:spLocks noChangeArrowheads="1"/>
        </xdr:cNvSpPr>
      </xdr:nvSpPr>
      <xdr:spPr bwMode="auto">
        <a:xfrm>
          <a:off x="14063663" y="1071563"/>
          <a:ext cx="4098130" cy="1045369"/>
        </a:xfrm>
        <a:prstGeom prst="roundRect">
          <a:avLst>
            <a:gd name="adj" fmla="val 8569"/>
          </a:avLst>
        </a:prstGeom>
        <a:noFill/>
        <a:ln w="9525">
          <a:solidFill>
            <a:srgbClr val="000000"/>
          </a:solidFill>
          <a:round/>
          <a:headEnd/>
          <a:tailEnd/>
        </a:ln>
      </xdr:spPr>
    </xdr:sp>
    <xdr:clientData/>
  </xdr:twoCellAnchor>
  <xdr:twoCellAnchor>
    <xdr:from>
      <xdr:col>33</xdr:col>
      <xdr:colOff>2381</xdr:colOff>
      <xdr:row>0</xdr:row>
      <xdr:rowOff>1071562</xdr:rowOff>
    </xdr:from>
    <xdr:to>
      <xdr:col>38</xdr:col>
      <xdr:colOff>71436</xdr:colOff>
      <xdr:row>4</xdr:row>
      <xdr:rowOff>154781</xdr:rowOff>
    </xdr:to>
    <xdr:sp macro="" textlink="">
      <xdr:nvSpPr>
        <xdr:cNvPr id="227" name="AutoShape 552">
          <a:extLst>
            <a:ext uri="{FF2B5EF4-FFF2-40B4-BE49-F238E27FC236}">
              <a16:creationId xmlns:a16="http://schemas.microsoft.com/office/drawing/2014/main" xmlns="" id="{4C99E4B3-B120-4969-A7AE-FB08BDDB2B57}"/>
            </a:ext>
          </a:extLst>
        </xdr:cNvPr>
        <xdr:cNvSpPr>
          <a:spLocks noChangeArrowheads="1"/>
        </xdr:cNvSpPr>
      </xdr:nvSpPr>
      <xdr:spPr bwMode="auto">
        <a:xfrm>
          <a:off x="18176081" y="1071562"/>
          <a:ext cx="3059905" cy="1045369"/>
        </a:xfrm>
        <a:prstGeom prst="roundRect">
          <a:avLst>
            <a:gd name="adj" fmla="val 8569"/>
          </a:avLst>
        </a:prstGeom>
        <a:noFill/>
        <a:ln w="9525">
          <a:solidFill>
            <a:srgbClr val="000000"/>
          </a:solidFill>
          <a:round/>
          <a:headEnd/>
          <a:tailEnd/>
        </a:ln>
      </xdr:spPr>
    </xdr:sp>
    <xdr:clientData/>
  </xdr:twoCellAnchor>
  <xdr:twoCellAnchor>
    <xdr:from>
      <xdr:col>3</xdr:col>
      <xdr:colOff>28575</xdr:colOff>
      <xdr:row>29</xdr:row>
      <xdr:rowOff>28575</xdr:rowOff>
    </xdr:from>
    <xdr:to>
      <xdr:col>3</xdr:col>
      <xdr:colOff>180975</xdr:colOff>
      <xdr:row>29</xdr:row>
      <xdr:rowOff>161925</xdr:rowOff>
    </xdr:to>
    <xdr:sp macro="" textlink="">
      <xdr:nvSpPr>
        <xdr:cNvPr id="228" name="Text Box 13">
          <a:extLst>
            <a:ext uri="{FF2B5EF4-FFF2-40B4-BE49-F238E27FC236}">
              <a16:creationId xmlns:a16="http://schemas.microsoft.com/office/drawing/2014/main" xmlns="" id="{C5C73D09-C13B-40AE-88E6-CC1996CE85D7}"/>
            </a:ext>
          </a:extLst>
        </xdr:cNvPr>
        <xdr:cNvSpPr txBox="1">
          <a:spLocks noChangeArrowheads="1"/>
        </xdr:cNvSpPr>
      </xdr:nvSpPr>
      <xdr:spPr bwMode="auto">
        <a:xfrm>
          <a:off x="1695450" y="7800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29</xdr:row>
      <xdr:rowOff>28575</xdr:rowOff>
    </xdr:from>
    <xdr:to>
      <xdr:col>3</xdr:col>
      <xdr:colOff>180975</xdr:colOff>
      <xdr:row>29</xdr:row>
      <xdr:rowOff>161925</xdr:rowOff>
    </xdr:to>
    <xdr:sp macro="" textlink="">
      <xdr:nvSpPr>
        <xdr:cNvPr id="229" name="Text Box 104">
          <a:extLst>
            <a:ext uri="{FF2B5EF4-FFF2-40B4-BE49-F238E27FC236}">
              <a16:creationId xmlns:a16="http://schemas.microsoft.com/office/drawing/2014/main" xmlns="" id="{CA9287FF-68D9-46EF-934D-F6BE20464654}"/>
            </a:ext>
          </a:extLst>
        </xdr:cNvPr>
        <xdr:cNvSpPr txBox="1">
          <a:spLocks noChangeArrowheads="1"/>
        </xdr:cNvSpPr>
      </xdr:nvSpPr>
      <xdr:spPr bwMode="auto">
        <a:xfrm>
          <a:off x="1695450" y="7800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29</xdr:row>
      <xdr:rowOff>28575</xdr:rowOff>
    </xdr:from>
    <xdr:to>
      <xdr:col>3</xdr:col>
      <xdr:colOff>180975</xdr:colOff>
      <xdr:row>29</xdr:row>
      <xdr:rowOff>161925</xdr:rowOff>
    </xdr:to>
    <xdr:sp macro="" textlink="">
      <xdr:nvSpPr>
        <xdr:cNvPr id="230" name="Text Box 114">
          <a:extLst>
            <a:ext uri="{FF2B5EF4-FFF2-40B4-BE49-F238E27FC236}">
              <a16:creationId xmlns:a16="http://schemas.microsoft.com/office/drawing/2014/main" xmlns="" id="{7D34B4BA-C7C1-4AFA-A0FD-A0BF55BEF4AB}"/>
            </a:ext>
          </a:extLst>
        </xdr:cNvPr>
        <xdr:cNvSpPr txBox="1">
          <a:spLocks noChangeArrowheads="1"/>
        </xdr:cNvSpPr>
      </xdr:nvSpPr>
      <xdr:spPr bwMode="auto">
        <a:xfrm>
          <a:off x="1695450" y="7800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29</xdr:row>
      <xdr:rowOff>28575</xdr:rowOff>
    </xdr:from>
    <xdr:to>
      <xdr:col>3</xdr:col>
      <xdr:colOff>180975</xdr:colOff>
      <xdr:row>29</xdr:row>
      <xdr:rowOff>161925</xdr:rowOff>
    </xdr:to>
    <xdr:sp macro="" textlink="">
      <xdr:nvSpPr>
        <xdr:cNvPr id="231" name="Text Box 148">
          <a:extLst>
            <a:ext uri="{FF2B5EF4-FFF2-40B4-BE49-F238E27FC236}">
              <a16:creationId xmlns:a16="http://schemas.microsoft.com/office/drawing/2014/main" xmlns="" id="{343EE1C8-C062-43E1-A014-175A9EC4C33D}"/>
            </a:ext>
          </a:extLst>
        </xdr:cNvPr>
        <xdr:cNvSpPr txBox="1">
          <a:spLocks noChangeArrowheads="1"/>
        </xdr:cNvSpPr>
      </xdr:nvSpPr>
      <xdr:spPr bwMode="auto">
        <a:xfrm>
          <a:off x="1695450" y="7800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29</xdr:row>
      <xdr:rowOff>28575</xdr:rowOff>
    </xdr:from>
    <xdr:to>
      <xdr:col>3</xdr:col>
      <xdr:colOff>180975</xdr:colOff>
      <xdr:row>29</xdr:row>
      <xdr:rowOff>161925</xdr:rowOff>
    </xdr:to>
    <xdr:sp macro="" textlink="">
      <xdr:nvSpPr>
        <xdr:cNvPr id="232" name="Text Box 361">
          <a:extLst>
            <a:ext uri="{FF2B5EF4-FFF2-40B4-BE49-F238E27FC236}">
              <a16:creationId xmlns:a16="http://schemas.microsoft.com/office/drawing/2014/main" xmlns="" id="{478FBCC7-C5ED-4151-87C5-FF85C638C8C9}"/>
            </a:ext>
          </a:extLst>
        </xdr:cNvPr>
        <xdr:cNvSpPr txBox="1">
          <a:spLocks noChangeArrowheads="1"/>
        </xdr:cNvSpPr>
      </xdr:nvSpPr>
      <xdr:spPr bwMode="auto">
        <a:xfrm>
          <a:off x="1695450" y="7800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29</xdr:row>
      <xdr:rowOff>28575</xdr:rowOff>
    </xdr:from>
    <xdr:to>
      <xdr:col>3</xdr:col>
      <xdr:colOff>180975</xdr:colOff>
      <xdr:row>29</xdr:row>
      <xdr:rowOff>161925</xdr:rowOff>
    </xdr:to>
    <xdr:sp macro="" textlink="">
      <xdr:nvSpPr>
        <xdr:cNvPr id="233" name="Text Box 362">
          <a:extLst>
            <a:ext uri="{FF2B5EF4-FFF2-40B4-BE49-F238E27FC236}">
              <a16:creationId xmlns:a16="http://schemas.microsoft.com/office/drawing/2014/main" xmlns="" id="{2B28D81E-93C3-4854-99D9-5A5DCD0CBBD7}"/>
            </a:ext>
          </a:extLst>
        </xdr:cNvPr>
        <xdr:cNvSpPr txBox="1">
          <a:spLocks noChangeArrowheads="1"/>
        </xdr:cNvSpPr>
      </xdr:nvSpPr>
      <xdr:spPr bwMode="auto">
        <a:xfrm>
          <a:off x="1695450" y="7800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22</xdr:row>
      <xdr:rowOff>28575</xdr:rowOff>
    </xdr:from>
    <xdr:to>
      <xdr:col>16</xdr:col>
      <xdr:colOff>180975</xdr:colOff>
      <xdr:row>22</xdr:row>
      <xdr:rowOff>161925</xdr:rowOff>
    </xdr:to>
    <xdr:sp macro="" textlink="">
      <xdr:nvSpPr>
        <xdr:cNvPr id="234" name="Text Box 37">
          <a:extLst>
            <a:ext uri="{FF2B5EF4-FFF2-40B4-BE49-F238E27FC236}">
              <a16:creationId xmlns:a16="http://schemas.microsoft.com/office/drawing/2014/main" xmlns="" id="{CCFE7600-2122-4E3F-AE18-A1664C9F00B9}"/>
            </a:ext>
          </a:extLst>
        </xdr:cNvPr>
        <xdr:cNvSpPr txBox="1">
          <a:spLocks noChangeArrowheads="1"/>
        </xdr:cNvSpPr>
      </xdr:nvSpPr>
      <xdr:spPr bwMode="auto">
        <a:xfrm>
          <a:off x="8772525" y="6200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22</xdr:row>
      <xdr:rowOff>28575</xdr:rowOff>
    </xdr:from>
    <xdr:to>
      <xdr:col>16</xdr:col>
      <xdr:colOff>180975</xdr:colOff>
      <xdr:row>22</xdr:row>
      <xdr:rowOff>161925</xdr:rowOff>
    </xdr:to>
    <xdr:sp macro="" textlink="">
      <xdr:nvSpPr>
        <xdr:cNvPr id="235" name="Text Box 222">
          <a:extLst>
            <a:ext uri="{FF2B5EF4-FFF2-40B4-BE49-F238E27FC236}">
              <a16:creationId xmlns:a16="http://schemas.microsoft.com/office/drawing/2014/main" xmlns="" id="{22AEECB9-78DE-4441-BC9C-E177FC075E97}"/>
            </a:ext>
          </a:extLst>
        </xdr:cNvPr>
        <xdr:cNvSpPr txBox="1">
          <a:spLocks noChangeArrowheads="1"/>
        </xdr:cNvSpPr>
      </xdr:nvSpPr>
      <xdr:spPr bwMode="auto">
        <a:xfrm>
          <a:off x="8772525" y="6200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22</xdr:row>
      <xdr:rowOff>28575</xdr:rowOff>
    </xdr:from>
    <xdr:to>
      <xdr:col>16</xdr:col>
      <xdr:colOff>180975</xdr:colOff>
      <xdr:row>22</xdr:row>
      <xdr:rowOff>161925</xdr:rowOff>
    </xdr:to>
    <xdr:sp macro="" textlink="">
      <xdr:nvSpPr>
        <xdr:cNvPr id="236" name="Text Box 225">
          <a:extLst>
            <a:ext uri="{FF2B5EF4-FFF2-40B4-BE49-F238E27FC236}">
              <a16:creationId xmlns:a16="http://schemas.microsoft.com/office/drawing/2014/main" xmlns="" id="{9C2595B7-E912-4FB5-8207-0C1674574937}"/>
            </a:ext>
          </a:extLst>
        </xdr:cNvPr>
        <xdr:cNvSpPr txBox="1">
          <a:spLocks noChangeArrowheads="1"/>
        </xdr:cNvSpPr>
      </xdr:nvSpPr>
      <xdr:spPr bwMode="auto">
        <a:xfrm>
          <a:off x="8772525" y="6200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22</xdr:row>
      <xdr:rowOff>28575</xdr:rowOff>
    </xdr:from>
    <xdr:to>
      <xdr:col>16</xdr:col>
      <xdr:colOff>180975</xdr:colOff>
      <xdr:row>22</xdr:row>
      <xdr:rowOff>161925</xdr:rowOff>
    </xdr:to>
    <xdr:sp macro="" textlink="">
      <xdr:nvSpPr>
        <xdr:cNvPr id="237" name="Text Box 421">
          <a:extLst>
            <a:ext uri="{FF2B5EF4-FFF2-40B4-BE49-F238E27FC236}">
              <a16:creationId xmlns:a16="http://schemas.microsoft.com/office/drawing/2014/main" xmlns="" id="{338FEBBE-0A2C-469A-912D-FD3BFC681193}"/>
            </a:ext>
          </a:extLst>
        </xdr:cNvPr>
        <xdr:cNvSpPr txBox="1">
          <a:spLocks noChangeArrowheads="1"/>
        </xdr:cNvSpPr>
      </xdr:nvSpPr>
      <xdr:spPr bwMode="auto">
        <a:xfrm>
          <a:off x="8772525" y="6200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22</xdr:row>
      <xdr:rowOff>28575</xdr:rowOff>
    </xdr:from>
    <xdr:to>
      <xdr:col>16</xdr:col>
      <xdr:colOff>180975</xdr:colOff>
      <xdr:row>22</xdr:row>
      <xdr:rowOff>161925</xdr:rowOff>
    </xdr:to>
    <xdr:sp macro="" textlink="">
      <xdr:nvSpPr>
        <xdr:cNvPr id="238" name="Text Box 422">
          <a:extLst>
            <a:ext uri="{FF2B5EF4-FFF2-40B4-BE49-F238E27FC236}">
              <a16:creationId xmlns:a16="http://schemas.microsoft.com/office/drawing/2014/main" xmlns="" id="{EFA5BBBB-F4FF-49CE-A26C-CE39047F0FED}"/>
            </a:ext>
          </a:extLst>
        </xdr:cNvPr>
        <xdr:cNvSpPr txBox="1">
          <a:spLocks noChangeArrowheads="1"/>
        </xdr:cNvSpPr>
      </xdr:nvSpPr>
      <xdr:spPr bwMode="auto">
        <a:xfrm>
          <a:off x="8772525" y="6200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22</xdr:row>
      <xdr:rowOff>28575</xdr:rowOff>
    </xdr:from>
    <xdr:to>
      <xdr:col>16</xdr:col>
      <xdr:colOff>180975</xdr:colOff>
      <xdr:row>22</xdr:row>
      <xdr:rowOff>161925</xdr:rowOff>
    </xdr:to>
    <xdr:sp macro="" textlink="">
      <xdr:nvSpPr>
        <xdr:cNvPr id="239" name="Text Box 423">
          <a:extLst>
            <a:ext uri="{FF2B5EF4-FFF2-40B4-BE49-F238E27FC236}">
              <a16:creationId xmlns:a16="http://schemas.microsoft.com/office/drawing/2014/main" xmlns="" id="{847B6CE9-65D5-41CD-99FA-C98226CA75C5}"/>
            </a:ext>
          </a:extLst>
        </xdr:cNvPr>
        <xdr:cNvSpPr txBox="1">
          <a:spLocks noChangeArrowheads="1"/>
        </xdr:cNvSpPr>
      </xdr:nvSpPr>
      <xdr:spPr bwMode="auto">
        <a:xfrm>
          <a:off x="8772525" y="6200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oneCellAnchor>
    <xdr:from>
      <xdr:col>0</xdr:col>
      <xdr:colOff>273049</xdr:colOff>
      <xdr:row>0</xdr:row>
      <xdr:rowOff>76200</xdr:rowOff>
    </xdr:from>
    <xdr:ext cx="15715094" cy="990600"/>
    <xdr:pic>
      <xdr:nvPicPr>
        <xdr:cNvPr id="240" name="図 239">
          <a:extLst>
            <a:ext uri="{FF2B5EF4-FFF2-40B4-BE49-F238E27FC236}">
              <a16:creationId xmlns:a16="http://schemas.microsoft.com/office/drawing/2014/main" xmlns="" id="{6687C0FC-3BF5-4329-809E-56861FF28CF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3049" y="76200"/>
          <a:ext cx="15715094" cy="990600"/>
        </a:xfrm>
        <a:prstGeom prst="rect">
          <a:avLst/>
        </a:prstGeom>
      </xdr:spPr>
    </xdr:pic>
    <xdr:clientData/>
  </xdr:oneCellAnchor>
  <xdr:twoCellAnchor>
    <xdr:from>
      <xdr:col>3</xdr:col>
      <xdr:colOff>28575</xdr:colOff>
      <xdr:row>45</xdr:row>
      <xdr:rowOff>28575</xdr:rowOff>
    </xdr:from>
    <xdr:to>
      <xdr:col>3</xdr:col>
      <xdr:colOff>180975</xdr:colOff>
      <xdr:row>45</xdr:row>
      <xdr:rowOff>161925</xdr:rowOff>
    </xdr:to>
    <xdr:sp macro="" textlink="">
      <xdr:nvSpPr>
        <xdr:cNvPr id="241" name="Text Box 21">
          <a:extLst>
            <a:ext uri="{FF2B5EF4-FFF2-40B4-BE49-F238E27FC236}">
              <a16:creationId xmlns:a16="http://schemas.microsoft.com/office/drawing/2014/main" xmlns="" id="{30886C0E-1C28-4E16-A84A-DCD7B1B97821}"/>
            </a:ext>
          </a:extLst>
        </xdr:cNvPr>
        <xdr:cNvSpPr txBox="1">
          <a:spLocks noChangeArrowheads="1"/>
        </xdr:cNvSpPr>
      </xdr:nvSpPr>
      <xdr:spPr bwMode="auto">
        <a:xfrm>
          <a:off x="1695450" y="11458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46</xdr:row>
      <xdr:rowOff>28575</xdr:rowOff>
    </xdr:from>
    <xdr:to>
      <xdr:col>3</xdr:col>
      <xdr:colOff>180975</xdr:colOff>
      <xdr:row>46</xdr:row>
      <xdr:rowOff>161925</xdr:rowOff>
    </xdr:to>
    <xdr:sp macro="" textlink="">
      <xdr:nvSpPr>
        <xdr:cNvPr id="242" name="Text Box 22">
          <a:extLst>
            <a:ext uri="{FF2B5EF4-FFF2-40B4-BE49-F238E27FC236}">
              <a16:creationId xmlns:a16="http://schemas.microsoft.com/office/drawing/2014/main" xmlns="" id="{9EC07D95-4D5A-4A1E-BB55-7CF3D005BDC4}"/>
            </a:ext>
          </a:extLst>
        </xdr:cNvPr>
        <xdr:cNvSpPr txBox="1">
          <a:spLocks noChangeArrowheads="1"/>
        </xdr:cNvSpPr>
      </xdr:nvSpPr>
      <xdr:spPr bwMode="auto">
        <a:xfrm>
          <a:off x="1695450" y="11687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47</xdr:row>
      <xdr:rowOff>28575</xdr:rowOff>
    </xdr:from>
    <xdr:to>
      <xdr:col>3</xdr:col>
      <xdr:colOff>180975</xdr:colOff>
      <xdr:row>47</xdr:row>
      <xdr:rowOff>161925</xdr:rowOff>
    </xdr:to>
    <xdr:sp macro="" textlink="">
      <xdr:nvSpPr>
        <xdr:cNvPr id="243" name="Text Box 23">
          <a:extLst>
            <a:ext uri="{FF2B5EF4-FFF2-40B4-BE49-F238E27FC236}">
              <a16:creationId xmlns:a16="http://schemas.microsoft.com/office/drawing/2014/main" xmlns="" id="{FD0B7A7D-5262-4974-BCAE-6218D7454932}"/>
            </a:ext>
          </a:extLst>
        </xdr:cNvPr>
        <xdr:cNvSpPr txBox="1">
          <a:spLocks noChangeArrowheads="1"/>
        </xdr:cNvSpPr>
      </xdr:nvSpPr>
      <xdr:spPr bwMode="auto">
        <a:xfrm>
          <a:off x="1695450" y="11915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48</xdr:row>
      <xdr:rowOff>28575</xdr:rowOff>
    </xdr:from>
    <xdr:to>
      <xdr:col>3</xdr:col>
      <xdr:colOff>180975</xdr:colOff>
      <xdr:row>48</xdr:row>
      <xdr:rowOff>161925</xdr:rowOff>
    </xdr:to>
    <xdr:sp macro="" textlink="">
      <xdr:nvSpPr>
        <xdr:cNvPr id="244" name="Text Box 24">
          <a:extLst>
            <a:ext uri="{FF2B5EF4-FFF2-40B4-BE49-F238E27FC236}">
              <a16:creationId xmlns:a16="http://schemas.microsoft.com/office/drawing/2014/main" xmlns="" id="{F3DDF3E0-F26C-463F-B149-E6FAEE9902B5}"/>
            </a:ext>
          </a:extLst>
        </xdr:cNvPr>
        <xdr:cNvSpPr txBox="1">
          <a:spLocks noChangeArrowheads="1"/>
        </xdr:cNvSpPr>
      </xdr:nvSpPr>
      <xdr:spPr bwMode="auto">
        <a:xfrm>
          <a:off x="1695450" y="12144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45</xdr:row>
      <xdr:rowOff>28575</xdr:rowOff>
    </xdr:from>
    <xdr:to>
      <xdr:col>3</xdr:col>
      <xdr:colOff>180975</xdr:colOff>
      <xdr:row>45</xdr:row>
      <xdr:rowOff>161925</xdr:rowOff>
    </xdr:to>
    <xdr:sp macro="" textlink="">
      <xdr:nvSpPr>
        <xdr:cNvPr id="245" name="Text Box 176">
          <a:extLst>
            <a:ext uri="{FF2B5EF4-FFF2-40B4-BE49-F238E27FC236}">
              <a16:creationId xmlns:a16="http://schemas.microsoft.com/office/drawing/2014/main" xmlns="" id="{7BF69201-C9E0-46A7-8B95-4AA3A975169B}"/>
            </a:ext>
          </a:extLst>
        </xdr:cNvPr>
        <xdr:cNvSpPr txBox="1">
          <a:spLocks noChangeArrowheads="1"/>
        </xdr:cNvSpPr>
      </xdr:nvSpPr>
      <xdr:spPr bwMode="auto">
        <a:xfrm>
          <a:off x="1695450" y="11458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46</xdr:row>
      <xdr:rowOff>28575</xdr:rowOff>
    </xdr:from>
    <xdr:to>
      <xdr:col>3</xdr:col>
      <xdr:colOff>180975</xdr:colOff>
      <xdr:row>46</xdr:row>
      <xdr:rowOff>161925</xdr:rowOff>
    </xdr:to>
    <xdr:sp macro="" textlink="">
      <xdr:nvSpPr>
        <xdr:cNvPr id="246" name="Text Box 177">
          <a:extLst>
            <a:ext uri="{FF2B5EF4-FFF2-40B4-BE49-F238E27FC236}">
              <a16:creationId xmlns:a16="http://schemas.microsoft.com/office/drawing/2014/main" xmlns="" id="{7E5FC796-E11D-4D05-BAF2-13DD2BAF724B}"/>
            </a:ext>
          </a:extLst>
        </xdr:cNvPr>
        <xdr:cNvSpPr txBox="1">
          <a:spLocks noChangeArrowheads="1"/>
        </xdr:cNvSpPr>
      </xdr:nvSpPr>
      <xdr:spPr bwMode="auto">
        <a:xfrm>
          <a:off x="1695450" y="11687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47</xdr:row>
      <xdr:rowOff>28575</xdr:rowOff>
    </xdr:from>
    <xdr:to>
      <xdr:col>3</xdr:col>
      <xdr:colOff>180975</xdr:colOff>
      <xdr:row>47</xdr:row>
      <xdr:rowOff>161925</xdr:rowOff>
    </xdr:to>
    <xdr:sp macro="" textlink="">
      <xdr:nvSpPr>
        <xdr:cNvPr id="247" name="Text Box 178">
          <a:extLst>
            <a:ext uri="{FF2B5EF4-FFF2-40B4-BE49-F238E27FC236}">
              <a16:creationId xmlns:a16="http://schemas.microsoft.com/office/drawing/2014/main" xmlns="" id="{235900CA-B399-4A7F-82CF-FAEDEB3DBDDC}"/>
            </a:ext>
          </a:extLst>
        </xdr:cNvPr>
        <xdr:cNvSpPr txBox="1">
          <a:spLocks noChangeArrowheads="1"/>
        </xdr:cNvSpPr>
      </xdr:nvSpPr>
      <xdr:spPr bwMode="auto">
        <a:xfrm>
          <a:off x="1695450" y="11915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48</xdr:row>
      <xdr:rowOff>28575</xdr:rowOff>
    </xdr:from>
    <xdr:to>
      <xdr:col>3</xdr:col>
      <xdr:colOff>180975</xdr:colOff>
      <xdr:row>48</xdr:row>
      <xdr:rowOff>161925</xdr:rowOff>
    </xdr:to>
    <xdr:sp macro="" textlink="">
      <xdr:nvSpPr>
        <xdr:cNvPr id="248" name="Text Box 179">
          <a:extLst>
            <a:ext uri="{FF2B5EF4-FFF2-40B4-BE49-F238E27FC236}">
              <a16:creationId xmlns:a16="http://schemas.microsoft.com/office/drawing/2014/main" xmlns="" id="{939BF491-185D-40AD-A2BE-6FDF7C06D600}"/>
            </a:ext>
          </a:extLst>
        </xdr:cNvPr>
        <xdr:cNvSpPr txBox="1">
          <a:spLocks noChangeArrowheads="1"/>
        </xdr:cNvSpPr>
      </xdr:nvSpPr>
      <xdr:spPr bwMode="auto">
        <a:xfrm>
          <a:off x="1695450" y="12144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45</xdr:row>
      <xdr:rowOff>28575</xdr:rowOff>
    </xdr:from>
    <xdr:to>
      <xdr:col>3</xdr:col>
      <xdr:colOff>180975</xdr:colOff>
      <xdr:row>45</xdr:row>
      <xdr:rowOff>161925</xdr:rowOff>
    </xdr:to>
    <xdr:sp macro="" textlink="">
      <xdr:nvSpPr>
        <xdr:cNvPr id="249" name="Text Box 180">
          <a:extLst>
            <a:ext uri="{FF2B5EF4-FFF2-40B4-BE49-F238E27FC236}">
              <a16:creationId xmlns:a16="http://schemas.microsoft.com/office/drawing/2014/main" xmlns="" id="{B492DE08-CEF7-46BD-AB4F-21F19C05033B}"/>
            </a:ext>
          </a:extLst>
        </xdr:cNvPr>
        <xdr:cNvSpPr txBox="1">
          <a:spLocks noChangeArrowheads="1"/>
        </xdr:cNvSpPr>
      </xdr:nvSpPr>
      <xdr:spPr bwMode="auto">
        <a:xfrm>
          <a:off x="1695450" y="11458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46</xdr:row>
      <xdr:rowOff>28575</xdr:rowOff>
    </xdr:from>
    <xdr:to>
      <xdr:col>3</xdr:col>
      <xdr:colOff>180975</xdr:colOff>
      <xdr:row>46</xdr:row>
      <xdr:rowOff>161925</xdr:rowOff>
    </xdr:to>
    <xdr:sp macro="" textlink="">
      <xdr:nvSpPr>
        <xdr:cNvPr id="250" name="Text Box 181">
          <a:extLst>
            <a:ext uri="{FF2B5EF4-FFF2-40B4-BE49-F238E27FC236}">
              <a16:creationId xmlns:a16="http://schemas.microsoft.com/office/drawing/2014/main" xmlns="" id="{A665D6DB-0559-4E77-BCE1-29E7B2F59174}"/>
            </a:ext>
          </a:extLst>
        </xdr:cNvPr>
        <xdr:cNvSpPr txBox="1">
          <a:spLocks noChangeArrowheads="1"/>
        </xdr:cNvSpPr>
      </xdr:nvSpPr>
      <xdr:spPr bwMode="auto">
        <a:xfrm>
          <a:off x="1695450" y="11687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47</xdr:row>
      <xdr:rowOff>28575</xdr:rowOff>
    </xdr:from>
    <xdr:to>
      <xdr:col>3</xdr:col>
      <xdr:colOff>180975</xdr:colOff>
      <xdr:row>47</xdr:row>
      <xdr:rowOff>161925</xdr:rowOff>
    </xdr:to>
    <xdr:sp macro="" textlink="">
      <xdr:nvSpPr>
        <xdr:cNvPr id="251" name="Text Box 182">
          <a:extLst>
            <a:ext uri="{FF2B5EF4-FFF2-40B4-BE49-F238E27FC236}">
              <a16:creationId xmlns:a16="http://schemas.microsoft.com/office/drawing/2014/main" xmlns="" id="{200BDDBD-F8F4-496E-BC79-4B1BAD1D76E4}"/>
            </a:ext>
          </a:extLst>
        </xdr:cNvPr>
        <xdr:cNvSpPr txBox="1">
          <a:spLocks noChangeArrowheads="1"/>
        </xdr:cNvSpPr>
      </xdr:nvSpPr>
      <xdr:spPr bwMode="auto">
        <a:xfrm>
          <a:off x="1695450" y="11915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48</xdr:row>
      <xdr:rowOff>28575</xdr:rowOff>
    </xdr:from>
    <xdr:to>
      <xdr:col>3</xdr:col>
      <xdr:colOff>180975</xdr:colOff>
      <xdr:row>48</xdr:row>
      <xdr:rowOff>161925</xdr:rowOff>
    </xdr:to>
    <xdr:sp macro="" textlink="">
      <xdr:nvSpPr>
        <xdr:cNvPr id="252" name="Text Box 183">
          <a:extLst>
            <a:ext uri="{FF2B5EF4-FFF2-40B4-BE49-F238E27FC236}">
              <a16:creationId xmlns:a16="http://schemas.microsoft.com/office/drawing/2014/main" xmlns="" id="{6B468A7B-35AC-418B-A854-FEDE78A5CB78}"/>
            </a:ext>
          </a:extLst>
        </xdr:cNvPr>
        <xdr:cNvSpPr txBox="1">
          <a:spLocks noChangeArrowheads="1"/>
        </xdr:cNvSpPr>
      </xdr:nvSpPr>
      <xdr:spPr bwMode="auto">
        <a:xfrm>
          <a:off x="1695450" y="12144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45</xdr:row>
      <xdr:rowOff>28575</xdr:rowOff>
    </xdr:from>
    <xdr:to>
      <xdr:col>3</xdr:col>
      <xdr:colOff>180975</xdr:colOff>
      <xdr:row>45</xdr:row>
      <xdr:rowOff>161925</xdr:rowOff>
    </xdr:to>
    <xdr:sp macro="" textlink="">
      <xdr:nvSpPr>
        <xdr:cNvPr id="253" name="Text Box 184">
          <a:extLst>
            <a:ext uri="{FF2B5EF4-FFF2-40B4-BE49-F238E27FC236}">
              <a16:creationId xmlns:a16="http://schemas.microsoft.com/office/drawing/2014/main" xmlns="" id="{841B30BD-4755-4F68-AF2B-C98A54769DC4}"/>
            </a:ext>
          </a:extLst>
        </xdr:cNvPr>
        <xdr:cNvSpPr txBox="1">
          <a:spLocks noChangeArrowheads="1"/>
        </xdr:cNvSpPr>
      </xdr:nvSpPr>
      <xdr:spPr bwMode="auto">
        <a:xfrm>
          <a:off x="1695450" y="11458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46</xdr:row>
      <xdr:rowOff>28575</xdr:rowOff>
    </xdr:from>
    <xdr:to>
      <xdr:col>3</xdr:col>
      <xdr:colOff>180975</xdr:colOff>
      <xdr:row>46</xdr:row>
      <xdr:rowOff>161925</xdr:rowOff>
    </xdr:to>
    <xdr:sp macro="" textlink="">
      <xdr:nvSpPr>
        <xdr:cNvPr id="254" name="Text Box 185">
          <a:extLst>
            <a:ext uri="{FF2B5EF4-FFF2-40B4-BE49-F238E27FC236}">
              <a16:creationId xmlns:a16="http://schemas.microsoft.com/office/drawing/2014/main" xmlns="" id="{09D0A9D4-DD08-46EC-B4C9-0EFF87F38A2F}"/>
            </a:ext>
          </a:extLst>
        </xdr:cNvPr>
        <xdr:cNvSpPr txBox="1">
          <a:spLocks noChangeArrowheads="1"/>
        </xdr:cNvSpPr>
      </xdr:nvSpPr>
      <xdr:spPr bwMode="auto">
        <a:xfrm>
          <a:off x="1695450" y="11687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47</xdr:row>
      <xdr:rowOff>28575</xdr:rowOff>
    </xdr:from>
    <xdr:to>
      <xdr:col>3</xdr:col>
      <xdr:colOff>180975</xdr:colOff>
      <xdr:row>47</xdr:row>
      <xdr:rowOff>161925</xdr:rowOff>
    </xdr:to>
    <xdr:sp macro="" textlink="">
      <xdr:nvSpPr>
        <xdr:cNvPr id="255" name="Text Box 186">
          <a:extLst>
            <a:ext uri="{FF2B5EF4-FFF2-40B4-BE49-F238E27FC236}">
              <a16:creationId xmlns:a16="http://schemas.microsoft.com/office/drawing/2014/main" xmlns="" id="{EB37D999-8E06-4E8A-82A8-1E242A3E72C4}"/>
            </a:ext>
          </a:extLst>
        </xdr:cNvPr>
        <xdr:cNvSpPr txBox="1">
          <a:spLocks noChangeArrowheads="1"/>
        </xdr:cNvSpPr>
      </xdr:nvSpPr>
      <xdr:spPr bwMode="auto">
        <a:xfrm>
          <a:off x="1695450" y="11915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48</xdr:row>
      <xdr:rowOff>28575</xdr:rowOff>
    </xdr:from>
    <xdr:to>
      <xdr:col>3</xdr:col>
      <xdr:colOff>180975</xdr:colOff>
      <xdr:row>48</xdr:row>
      <xdr:rowOff>161925</xdr:rowOff>
    </xdr:to>
    <xdr:sp macro="" textlink="">
      <xdr:nvSpPr>
        <xdr:cNvPr id="256" name="Text Box 187">
          <a:extLst>
            <a:ext uri="{FF2B5EF4-FFF2-40B4-BE49-F238E27FC236}">
              <a16:creationId xmlns:a16="http://schemas.microsoft.com/office/drawing/2014/main" xmlns="" id="{A0A6E930-5427-4CA3-B784-233524006B89}"/>
            </a:ext>
          </a:extLst>
        </xdr:cNvPr>
        <xdr:cNvSpPr txBox="1">
          <a:spLocks noChangeArrowheads="1"/>
        </xdr:cNvSpPr>
      </xdr:nvSpPr>
      <xdr:spPr bwMode="auto">
        <a:xfrm>
          <a:off x="1695450" y="12144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47</xdr:row>
      <xdr:rowOff>28575</xdr:rowOff>
    </xdr:from>
    <xdr:to>
      <xdr:col>3</xdr:col>
      <xdr:colOff>180975</xdr:colOff>
      <xdr:row>47</xdr:row>
      <xdr:rowOff>161925</xdr:rowOff>
    </xdr:to>
    <xdr:sp macro="" textlink="">
      <xdr:nvSpPr>
        <xdr:cNvPr id="257" name="Text Box 389">
          <a:extLst>
            <a:ext uri="{FF2B5EF4-FFF2-40B4-BE49-F238E27FC236}">
              <a16:creationId xmlns:a16="http://schemas.microsoft.com/office/drawing/2014/main" xmlns="" id="{2FF0BE83-5F6F-4F7C-81D9-3285983F4B2D}"/>
            </a:ext>
          </a:extLst>
        </xdr:cNvPr>
        <xdr:cNvSpPr txBox="1">
          <a:spLocks noChangeArrowheads="1"/>
        </xdr:cNvSpPr>
      </xdr:nvSpPr>
      <xdr:spPr bwMode="auto">
        <a:xfrm>
          <a:off x="1695450" y="11915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47</xdr:row>
      <xdr:rowOff>28575</xdr:rowOff>
    </xdr:from>
    <xdr:to>
      <xdr:col>3</xdr:col>
      <xdr:colOff>180975</xdr:colOff>
      <xdr:row>47</xdr:row>
      <xdr:rowOff>161925</xdr:rowOff>
    </xdr:to>
    <xdr:sp macro="" textlink="">
      <xdr:nvSpPr>
        <xdr:cNvPr id="258" name="Text Box 390">
          <a:extLst>
            <a:ext uri="{FF2B5EF4-FFF2-40B4-BE49-F238E27FC236}">
              <a16:creationId xmlns:a16="http://schemas.microsoft.com/office/drawing/2014/main" xmlns="" id="{A2F7178D-BD13-42CD-AA18-56FD017DF8F7}"/>
            </a:ext>
          </a:extLst>
        </xdr:cNvPr>
        <xdr:cNvSpPr txBox="1">
          <a:spLocks noChangeArrowheads="1"/>
        </xdr:cNvSpPr>
      </xdr:nvSpPr>
      <xdr:spPr bwMode="auto">
        <a:xfrm>
          <a:off x="1695450" y="11915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47</xdr:row>
      <xdr:rowOff>28575</xdr:rowOff>
    </xdr:from>
    <xdr:to>
      <xdr:col>3</xdr:col>
      <xdr:colOff>180975</xdr:colOff>
      <xdr:row>47</xdr:row>
      <xdr:rowOff>161925</xdr:rowOff>
    </xdr:to>
    <xdr:sp macro="" textlink="">
      <xdr:nvSpPr>
        <xdr:cNvPr id="259" name="Text Box 391">
          <a:extLst>
            <a:ext uri="{FF2B5EF4-FFF2-40B4-BE49-F238E27FC236}">
              <a16:creationId xmlns:a16="http://schemas.microsoft.com/office/drawing/2014/main" xmlns="" id="{19BC414B-8836-4F2F-A1A1-B1A54B4A17D1}"/>
            </a:ext>
          </a:extLst>
        </xdr:cNvPr>
        <xdr:cNvSpPr txBox="1">
          <a:spLocks noChangeArrowheads="1"/>
        </xdr:cNvSpPr>
      </xdr:nvSpPr>
      <xdr:spPr bwMode="auto">
        <a:xfrm>
          <a:off x="1695450" y="11915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47</xdr:row>
      <xdr:rowOff>28575</xdr:rowOff>
    </xdr:from>
    <xdr:to>
      <xdr:col>3</xdr:col>
      <xdr:colOff>180975</xdr:colOff>
      <xdr:row>47</xdr:row>
      <xdr:rowOff>161925</xdr:rowOff>
    </xdr:to>
    <xdr:sp macro="" textlink="">
      <xdr:nvSpPr>
        <xdr:cNvPr id="260" name="Text Box 392">
          <a:extLst>
            <a:ext uri="{FF2B5EF4-FFF2-40B4-BE49-F238E27FC236}">
              <a16:creationId xmlns:a16="http://schemas.microsoft.com/office/drawing/2014/main" xmlns="" id="{9DE3616F-D1F1-40B3-8FFC-474D56111259}"/>
            </a:ext>
          </a:extLst>
        </xdr:cNvPr>
        <xdr:cNvSpPr txBox="1">
          <a:spLocks noChangeArrowheads="1"/>
        </xdr:cNvSpPr>
      </xdr:nvSpPr>
      <xdr:spPr bwMode="auto">
        <a:xfrm>
          <a:off x="1695450" y="11915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48</xdr:row>
      <xdr:rowOff>28575</xdr:rowOff>
    </xdr:from>
    <xdr:to>
      <xdr:col>3</xdr:col>
      <xdr:colOff>180975</xdr:colOff>
      <xdr:row>48</xdr:row>
      <xdr:rowOff>161925</xdr:rowOff>
    </xdr:to>
    <xdr:sp macro="" textlink="">
      <xdr:nvSpPr>
        <xdr:cNvPr id="261" name="Text Box 393">
          <a:extLst>
            <a:ext uri="{FF2B5EF4-FFF2-40B4-BE49-F238E27FC236}">
              <a16:creationId xmlns:a16="http://schemas.microsoft.com/office/drawing/2014/main" xmlns="" id="{14101C43-DFCE-4D34-840C-241D15BD46FF}"/>
            </a:ext>
          </a:extLst>
        </xdr:cNvPr>
        <xdr:cNvSpPr txBox="1">
          <a:spLocks noChangeArrowheads="1"/>
        </xdr:cNvSpPr>
      </xdr:nvSpPr>
      <xdr:spPr bwMode="auto">
        <a:xfrm>
          <a:off x="1695450" y="12144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48</xdr:row>
      <xdr:rowOff>28575</xdr:rowOff>
    </xdr:from>
    <xdr:to>
      <xdr:col>3</xdr:col>
      <xdr:colOff>180975</xdr:colOff>
      <xdr:row>48</xdr:row>
      <xdr:rowOff>161925</xdr:rowOff>
    </xdr:to>
    <xdr:sp macro="" textlink="">
      <xdr:nvSpPr>
        <xdr:cNvPr id="262" name="Text Box 394">
          <a:extLst>
            <a:ext uri="{FF2B5EF4-FFF2-40B4-BE49-F238E27FC236}">
              <a16:creationId xmlns:a16="http://schemas.microsoft.com/office/drawing/2014/main" xmlns="" id="{8E2516DB-9597-4CD1-880B-346A534EDFE3}"/>
            </a:ext>
          </a:extLst>
        </xdr:cNvPr>
        <xdr:cNvSpPr txBox="1">
          <a:spLocks noChangeArrowheads="1"/>
        </xdr:cNvSpPr>
      </xdr:nvSpPr>
      <xdr:spPr bwMode="auto">
        <a:xfrm>
          <a:off x="1695450" y="12144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48</xdr:row>
      <xdr:rowOff>28575</xdr:rowOff>
    </xdr:from>
    <xdr:to>
      <xdr:col>3</xdr:col>
      <xdr:colOff>180975</xdr:colOff>
      <xdr:row>48</xdr:row>
      <xdr:rowOff>161925</xdr:rowOff>
    </xdr:to>
    <xdr:sp macro="" textlink="">
      <xdr:nvSpPr>
        <xdr:cNvPr id="263" name="Text Box 395">
          <a:extLst>
            <a:ext uri="{FF2B5EF4-FFF2-40B4-BE49-F238E27FC236}">
              <a16:creationId xmlns:a16="http://schemas.microsoft.com/office/drawing/2014/main" xmlns="" id="{E7C23FF7-8C95-4D7C-BD83-72C1B87AFAC9}"/>
            </a:ext>
          </a:extLst>
        </xdr:cNvPr>
        <xdr:cNvSpPr txBox="1">
          <a:spLocks noChangeArrowheads="1"/>
        </xdr:cNvSpPr>
      </xdr:nvSpPr>
      <xdr:spPr bwMode="auto">
        <a:xfrm>
          <a:off x="1695450" y="12144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48</xdr:row>
      <xdr:rowOff>28575</xdr:rowOff>
    </xdr:from>
    <xdr:to>
      <xdr:col>3</xdr:col>
      <xdr:colOff>180975</xdr:colOff>
      <xdr:row>48</xdr:row>
      <xdr:rowOff>161925</xdr:rowOff>
    </xdr:to>
    <xdr:sp macro="" textlink="">
      <xdr:nvSpPr>
        <xdr:cNvPr id="264" name="Text Box 396">
          <a:extLst>
            <a:ext uri="{FF2B5EF4-FFF2-40B4-BE49-F238E27FC236}">
              <a16:creationId xmlns:a16="http://schemas.microsoft.com/office/drawing/2014/main" xmlns="" id="{7B319313-2569-4F8E-A94E-1CEEFC8A341B}"/>
            </a:ext>
          </a:extLst>
        </xdr:cNvPr>
        <xdr:cNvSpPr txBox="1">
          <a:spLocks noChangeArrowheads="1"/>
        </xdr:cNvSpPr>
      </xdr:nvSpPr>
      <xdr:spPr bwMode="auto">
        <a:xfrm>
          <a:off x="1695450" y="12144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265" name="Text Box 521">
          <a:extLst>
            <a:ext uri="{FF2B5EF4-FFF2-40B4-BE49-F238E27FC236}">
              <a16:creationId xmlns:a16="http://schemas.microsoft.com/office/drawing/2014/main" xmlns="" id="{3D2C4C11-F061-4337-B92B-ECBA98B237D1}"/>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266" name="Text Box 522">
          <a:extLst>
            <a:ext uri="{FF2B5EF4-FFF2-40B4-BE49-F238E27FC236}">
              <a16:creationId xmlns:a16="http://schemas.microsoft.com/office/drawing/2014/main" xmlns="" id="{FE8D4EF6-B925-4C7C-BF76-6EE850C1CBE9}"/>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267" name="Text Box 523">
          <a:extLst>
            <a:ext uri="{FF2B5EF4-FFF2-40B4-BE49-F238E27FC236}">
              <a16:creationId xmlns:a16="http://schemas.microsoft.com/office/drawing/2014/main" xmlns="" id="{9F2101F8-73BA-4464-8D65-57804009ADEF}"/>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268" name="Text Box 524">
          <a:extLst>
            <a:ext uri="{FF2B5EF4-FFF2-40B4-BE49-F238E27FC236}">
              <a16:creationId xmlns:a16="http://schemas.microsoft.com/office/drawing/2014/main" xmlns="" id="{90028614-5195-483C-81F8-ED9EE9C11F67}"/>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269" name="Text Box 525">
          <a:extLst>
            <a:ext uri="{FF2B5EF4-FFF2-40B4-BE49-F238E27FC236}">
              <a16:creationId xmlns:a16="http://schemas.microsoft.com/office/drawing/2014/main" xmlns="" id="{20116FAF-7F99-4A8A-89E5-34B58342E370}"/>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270" name="Text Box 526">
          <a:extLst>
            <a:ext uri="{FF2B5EF4-FFF2-40B4-BE49-F238E27FC236}">
              <a16:creationId xmlns:a16="http://schemas.microsoft.com/office/drawing/2014/main" xmlns="" id="{42362811-C371-4C89-BC7D-8764BCFC83E5}"/>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271" name="Text Box 527">
          <a:extLst>
            <a:ext uri="{FF2B5EF4-FFF2-40B4-BE49-F238E27FC236}">
              <a16:creationId xmlns:a16="http://schemas.microsoft.com/office/drawing/2014/main" xmlns="" id="{44C89517-0B94-4CA2-B048-EAE6AD261C3B}"/>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272" name="Text Box 528">
          <a:extLst>
            <a:ext uri="{FF2B5EF4-FFF2-40B4-BE49-F238E27FC236}">
              <a16:creationId xmlns:a16="http://schemas.microsoft.com/office/drawing/2014/main" xmlns="" id="{3120CC33-175D-4934-81CF-2E7C5A737B38}"/>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273" name="Text Box 529">
          <a:extLst>
            <a:ext uri="{FF2B5EF4-FFF2-40B4-BE49-F238E27FC236}">
              <a16:creationId xmlns:a16="http://schemas.microsoft.com/office/drawing/2014/main" xmlns="" id="{AFC04B25-B026-4B52-80D3-F3B64259CC69}"/>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274" name="Text Box 530">
          <a:extLst>
            <a:ext uri="{FF2B5EF4-FFF2-40B4-BE49-F238E27FC236}">
              <a16:creationId xmlns:a16="http://schemas.microsoft.com/office/drawing/2014/main" xmlns="" id="{7FE603D2-0F0C-49EA-B5A0-7833D0FE75C7}"/>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275" name="Text Box 531">
          <a:extLst>
            <a:ext uri="{FF2B5EF4-FFF2-40B4-BE49-F238E27FC236}">
              <a16:creationId xmlns:a16="http://schemas.microsoft.com/office/drawing/2014/main" xmlns="" id="{C9C3D29B-8897-4B83-B93C-62D04CD66EDD}"/>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276" name="Text Box 532">
          <a:extLst>
            <a:ext uri="{FF2B5EF4-FFF2-40B4-BE49-F238E27FC236}">
              <a16:creationId xmlns:a16="http://schemas.microsoft.com/office/drawing/2014/main" xmlns="" id="{9124FEDF-EDC2-41A4-B255-A0A378CE9FB6}"/>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277" name="Text Box 533">
          <a:extLst>
            <a:ext uri="{FF2B5EF4-FFF2-40B4-BE49-F238E27FC236}">
              <a16:creationId xmlns:a16="http://schemas.microsoft.com/office/drawing/2014/main" xmlns="" id="{9444BDE3-BE1B-4314-8612-EB5FA4741FE4}"/>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278" name="Text Box 534">
          <a:extLst>
            <a:ext uri="{FF2B5EF4-FFF2-40B4-BE49-F238E27FC236}">
              <a16:creationId xmlns:a16="http://schemas.microsoft.com/office/drawing/2014/main" xmlns="" id="{852D13C2-4CDE-4CC1-9BBE-C2ABC10107DC}"/>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279" name="Text Box 535">
          <a:extLst>
            <a:ext uri="{FF2B5EF4-FFF2-40B4-BE49-F238E27FC236}">
              <a16:creationId xmlns:a16="http://schemas.microsoft.com/office/drawing/2014/main" xmlns="" id="{F646475D-112E-4A33-ACB3-3A1DAC234DC9}"/>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280" name="Text Box 536">
          <a:extLst>
            <a:ext uri="{FF2B5EF4-FFF2-40B4-BE49-F238E27FC236}">
              <a16:creationId xmlns:a16="http://schemas.microsoft.com/office/drawing/2014/main" xmlns="" id="{2205CD5E-7CE0-450E-915E-A47C85E7781B}"/>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35</xdr:row>
      <xdr:rowOff>28575</xdr:rowOff>
    </xdr:from>
    <xdr:to>
      <xdr:col>16</xdr:col>
      <xdr:colOff>180975</xdr:colOff>
      <xdr:row>35</xdr:row>
      <xdr:rowOff>161925</xdr:rowOff>
    </xdr:to>
    <xdr:sp macro="" textlink="">
      <xdr:nvSpPr>
        <xdr:cNvPr id="281" name="Text Box 49">
          <a:extLst>
            <a:ext uri="{FF2B5EF4-FFF2-40B4-BE49-F238E27FC236}">
              <a16:creationId xmlns:a16="http://schemas.microsoft.com/office/drawing/2014/main" xmlns="" id="{C4109842-00E1-4996-A6E2-D908A24ABD32}"/>
            </a:ext>
          </a:extLst>
        </xdr:cNvPr>
        <xdr:cNvSpPr txBox="1">
          <a:spLocks noChangeArrowheads="1"/>
        </xdr:cNvSpPr>
      </xdr:nvSpPr>
      <xdr:spPr bwMode="auto">
        <a:xfrm>
          <a:off x="8772525" y="9172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39</xdr:row>
      <xdr:rowOff>28575</xdr:rowOff>
    </xdr:from>
    <xdr:to>
      <xdr:col>16</xdr:col>
      <xdr:colOff>180975</xdr:colOff>
      <xdr:row>39</xdr:row>
      <xdr:rowOff>161925</xdr:rowOff>
    </xdr:to>
    <xdr:sp macro="" textlink="">
      <xdr:nvSpPr>
        <xdr:cNvPr id="282" name="Text Box 50">
          <a:extLst>
            <a:ext uri="{FF2B5EF4-FFF2-40B4-BE49-F238E27FC236}">
              <a16:creationId xmlns:a16="http://schemas.microsoft.com/office/drawing/2014/main" xmlns="" id="{AFD154B3-A26E-4FC3-B7BB-7E4AC46225FC}"/>
            </a:ext>
          </a:extLst>
        </xdr:cNvPr>
        <xdr:cNvSpPr txBox="1">
          <a:spLocks noChangeArrowheads="1"/>
        </xdr:cNvSpPr>
      </xdr:nvSpPr>
      <xdr:spPr bwMode="auto">
        <a:xfrm>
          <a:off x="8772525" y="10086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40</xdr:row>
      <xdr:rowOff>28575</xdr:rowOff>
    </xdr:from>
    <xdr:to>
      <xdr:col>16</xdr:col>
      <xdr:colOff>180975</xdr:colOff>
      <xdr:row>40</xdr:row>
      <xdr:rowOff>161925</xdr:rowOff>
    </xdr:to>
    <xdr:sp macro="" textlink="">
      <xdr:nvSpPr>
        <xdr:cNvPr id="283" name="Text Box 52">
          <a:extLst>
            <a:ext uri="{FF2B5EF4-FFF2-40B4-BE49-F238E27FC236}">
              <a16:creationId xmlns:a16="http://schemas.microsoft.com/office/drawing/2014/main" xmlns="" id="{74C9B7BC-45B3-445B-9733-D59DDDBE413E}"/>
            </a:ext>
          </a:extLst>
        </xdr:cNvPr>
        <xdr:cNvSpPr txBox="1">
          <a:spLocks noChangeArrowheads="1"/>
        </xdr:cNvSpPr>
      </xdr:nvSpPr>
      <xdr:spPr bwMode="auto">
        <a:xfrm>
          <a:off x="8772525" y="10315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42</xdr:row>
      <xdr:rowOff>0</xdr:rowOff>
    </xdr:from>
    <xdr:to>
      <xdr:col>16</xdr:col>
      <xdr:colOff>180975</xdr:colOff>
      <xdr:row>42</xdr:row>
      <xdr:rowOff>0</xdr:rowOff>
    </xdr:to>
    <xdr:sp macro="" textlink="">
      <xdr:nvSpPr>
        <xdr:cNvPr id="284" name="Text Box 57">
          <a:extLst>
            <a:ext uri="{FF2B5EF4-FFF2-40B4-BE49-F238E27FC236}">
              <a16:creationId xmlns:a16="http://schemas.microsoft.com/office/drawing/2014/main" xmlns="" id="{1FAA60DD-1325-4853-9BD0-A40D7DD8DAD6}"/>
            </a:ext>
          </a:extLst>
        </xdr:cNvPr>
        <xdr:cNvSpPr txBox="1">
          <a:spLocks noChangeArrowheads="1"/>
        </xdr:cNvSpPr>
      </xdr:nvSpPr>
      <xdr:spPr bwMode="auto">
        <a:xfrm>
          <a:off x="8772525" y="10744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42</xdr:row>
      <xdr:rowOff>0</xdr:rowOff>
    </xdr:from>
    <xdr:to>
      <xdr:col>16</xdr:col>
      <xdr:colOff>180975</xdr:colOff>
      <xdr:row>42</xdr:row>
      <xdr:rowOff>0</xdr:rowOff>
    </xdr:to>
    <xdr:sp macro="" textlink="">
      <xdr:nvSpPr>
        <xdr:cNvPr id="285" name="Text Box 58">
          <a:extLst>
            <a:ext uri="{FF2B5EF4-FFF2-40B4-BE49-F238E27FC236}">
              <a16:creationId xmlns:a16="http://schemas.microsoft.com/office/drawing/2014/main" xmlns="" id="{891C9541-7A6B-4BA5-8202-B7CD5FAFA508}"/>
            </a:ext>
          </a:extLst>
        </xdr:cNvPr>
        <xdr:cNvSpPr txBox="1">
          <a:spLocks noChangeArrowheads="1"/>
        </xdr:cNvSpPr>
      </xdr:nvSpPr>
      <xdr:spPr bwMode="auto">
        <a:xfrm>
          <a:off x="8772525" y="10744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35</xdr:row>
      <xdr:rowOff>28575</xdr:rowOff>
    </xdr:from>
    <xdr:to>
      <xdr:col>16</xdr:col>
      <xdr:colOff>180975</xdr:colOff>
      <xdr:row>35</xdr:row>
      <xdr:rowOff>161925</xdr:rowOff>
    </xdr:to>
    <xdr:sp macro="" textlink="">
      <xdr:nvSpPr>
        <xdr:cNvPr id="286" name="Text Box 250">
          <a:extLst>
            <a:ext uri="{FF2B5EF4-FFF2-40B4-BE49-F238E27FC236}">
              <a16:creationId xmlns:a16="http://schemas.microsoft.com/office/drawing/2014/main" xmlns="" id="{3FD72690-943C-4B82-A53A-B23A0BA0A431}"/>
            </a:ext>
          </a:extLst>
        </xdr:cNvPr>
        <xdr:cNvSpPr txBox="1">
          <a:spLocks noChangeArrowheads="1"/>
        </xdr:cNvSpPr>
      </xdr:nvSpPr>
      <xdr:spPr bwMode="auto">
        <a:xfrm>
          <a:off x="8772525" y="9172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39</xdr:row>
      <xdr:rowOff>28575</xdr:rowOff>
    </xdr:from>
    <xdr:to>
      <xdr:col>16</xdr:col>
      <xdr:colOff>180975</xdr:colOff>
      <xdr:row>39</xdr:row>
      <xdr:rowOff>161925</xdr:rowOff>
    </xdr:to>
    <xdr:sp macro="" textlink="">
      <xdr:nvSpPr>
        <xdr:cNvPr id="287" name="Text Box 251">
          <a:extLst>
            <a:ext uri="{FF2B5EF4-FFF2-40B4-BE49-F238E27FC236}">
              <a16:creationId xmlns:a16="http://schemas.microsoft.com/office/drawing/2014/main" xmlns="" id="{26C01E73-69B3-4AD8-8C4B-85CC176C0730}"/>
            </a:ext>
          </a:extLst>
        </xdr:cNvPr>
        <xdr:cNvSpPr txBox="1">
          <a:spLocks noChangeArrowheads="1"/>
        </xdr:cNvSpPr>
      </xdr:nvSpPr>
      <xdr:spPr bwMode="auto">
        <a:xfrm>
          <a:off x="8772525" y="10086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40</xdr:row>
      <xdr:rowOff>28575</xdr:rowOff>
    </xdr:from>
    <xdr:to>
      <xdr:col>16</xdr:col>
      <xdr:colOff>180975</xdr:colOff>
      <xdr:row>40</xdr:row>
      <xdr:rowOff>161925</xdr:rowOff>
    </xdr:to>
    <xdr:sp macro="" textlink="">
      <xdr:nvSpPr>
        <xdr:cNvPr id="288" name="Text Box 253">
          <a:extLst>
            <a:ext uri="{FF2B5EF4-FFF2-40B4-BE49-F238E27FC236}">
              <a16:creationId xmlns:a16="http://schemas.microsoft.com/office/drawing/2014/main" xmlns="" id="{F16AFC64-7696-47DE-989A-5E9B1D1959E2}"/>
            </a:ext>
          </a:extLst>
        </xdr:cNvPr>
        <xdr:cNvSpPr txBox="1">
          <a:spLocks noChangeArrowheads="1"/>
        </xdr:cNvSpPr>
      </xdr:nvSpPr>
      <xdr:spPr bwMode="auto">
        <a:xfrm>
          <a:off x="8772525" y="10315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42</xdr:row>
      <xdr:rowOff>0</xdr:rowOff>
    </xdr:from>
    <xdr:to>
      <xdr:col>16</xdr:col>
      <xdr:colOff>180975</xdr:colOff>
      <xdr:row>42</xdr:row>
      <xdr:rowOff>0</xdr:rowOff>
    </xdr:to>
    <xdr:sp macro="" textlink="">
      <xdr:nvSpPr>
        <xdr:cNvPr id="289" name="Text Box 258">
          <a:extLst>
            <a:ext uri="{FF2B5EF4-FFF2-40B4-BE49-F238E27FC236}">
              <a16:creationId xmlns:a16="http://schemas.microsoft.com/office/drawing/2014/main" xmlns="" id="{E1CD11D3-C911-4817-812B-FB13B834811B}"/>
            </a:ext>
          </a:extLst>
        </xdr:cNvPr>
        <xdr:cNvSpPr txBox="1">
          <a:spLocks noChangeArrowheads="1"/>
        </xdr:cNvSpPr>
      </xdr:nvSpPr>
      <xdr:spPr bwMode="auto">
        <a:xfrm>
          <a:off x="8772525" y="10744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42</xdr:row>
      <xdr:rowOff>0</xdr:rowOff>
    </xdr:from>
    <xdr:to>
      <xdr:col>16</xdr:col>
      <xdr:colOff>180975</xdr:colOff>
      <xdr:row>42</xdr:row>
      <xdr:rowOff>0</xdr:rowOff>
    </xdr:to>
    <xdr:sp macro="" textlink="">
      <xdr:nvSpPr>
        <xdr:cNvPr id="290" name="Text Box 259">
          <a:extLst>
            <a:ext uri="{FF2B5EF4-FFF2-40B4-BE49-F238E27FC236}">
              <a16:creationId xmlns:a16="http://schemas.microsoft.com/office/drawing/2014/main" xmlns="" id="{CC644F19-8D3D-4E98-87DF-10B6388D5BBE}"/>
            </a:ext>
          </a:extLst>
        </xdr:cNvPr>
        <xdr:cNvSpPr txBox="1">
          <a:spLocks noChangeArrowheads="1"/>
        </xdr:cNvSpPr>
      </xdr:nvSpPr>
      <xdr:spPr bwMode="auto">
        <a:xfrm>
          <a:off x="8772525" y="10744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35</xdr:row>
      <xdr:rowOff>28575</xdr:rowOff>
    </xdr:from>
    <xdr:to>
      <xdr:col>16</xdr:col>
      <xdr:colOff>180975</xdr:colOff>
      <xdr:row>35</xdr:row>
      <xdr:rowOff>161925</xdr:rowOff>
    </xdr:to>
    <xdr:sp macro="" textlink="">
      <xdr:nvSpPr>
        <xdr:cNvPr id="291" name="Text Box 260">
          <a:extLst>
            <a:ext uri="{FF2B5EF4-FFF2-40B4-BE49-F238E27FC236}">
              <a16:creationId xmlns:a16="http://schemas.microsoft.com/office/drawing/2014/main" xmlns="" id="{C0F58E3B-0695-40C2-9387-53A7560F4D7E}"/>
            </a:ext>
          </a:extLst>
        </xdr:cNvPr>
        <xdr:cNvSpPr txBox="1">
          <a:spLocks noChangeArrowheads="1"/>
        </xdr:cNvSpPr>
      </xdr:nvSpPr>
      <xdr:spPr bwMode="auto">
        <a:xfrm>
          <a:off x="8772525" y="9172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39</xdr:row>
      <xdr:rowOff>28575</xdr:rowOff>
    </xdr:from>
    <xdr:to>
      <xdr:col>16</xdr:col>
      <xdr:colOff>180975</xdr:colOff>
      <xdr:row>39</xdr:row>
      <xdr:rowOff>161925</xdr:rowOff>
    </xdr:to>
    <xdr:sp macro="" textlink="">
      <xdr:nvSpPr>
        <xdr:cNvPr id="292" name="Text Box 261">
          <a:extLst>
            <a:ext uri="{FF2B5EF4-FFF2-40B4-BE49-F238E27FC236}">
              <a16:creationId xmlns:a16="http://schemas.microsoft.com/office/drawing/2014/main" xmlns="" id="{011F44B9-5FCA-4D5D-9304-1028D5205A5F}"/>
            </a:ext>
          </a:extLst>
        </xdr:cNvPr>
        <xdr:cNvSpPr txBox="1">
          <a:spLocks noChangeArrowheads="1"/>
        </xdr:cNvSpPr>
      </xdr:nvSpPr>
      <xdr:spPr bwMode="auto">
        <a:xfrm>
          <a:off x="8772525" y="10086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42</xdr:row>
      <xdr:rowOff>0</xdr:rowOff>
    </xdr:from>
    <xdr:to>
      <xdr:col>16</xdr:col>
      <xdr:colOff>180975</xdr:colOff>
      <xdr:row>42</xdr:row>
      <xdr:rowOff>0</xdr:rowOff>
    </xdr:to>
    <xdr:sp macro="" textlink="">
      <xdr:nvSpPr>
        <xdr:cNvPr id="293" name="Text Box 268">
          <a:extLst>
            <a:ext uri="{FF2B5EF4-FFF2-40B4-BE49-F238E27FC236}">
              <a16:creationId xmlns:a16="http://schemas.microsoft.com/office/drawing/2014/main" xmlns="" id="{9F92E559-CD57-4221-A4CC-F0EAC97D6306}"/>
            </a:ext>
          </a:extLst>
        </xdr:cNvPr>
        <xdr:cNvSpPr txBox="1">
          <a:spLocks noChangeArrowheads="1"/>
        </xdr:cNvSpPr>
      </xdr:nvSpPr>
      <xdr:spPr bwMode="auto">
        <a:xfrm>
          <a:off x="8772525" y="10744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42</xdr:row>
      <xdr:rowOff>0</xdr:rowOff>
    </xdr:from>
    <xdr:to>
      <xdr:col>16</xdr:col>
      <xdr:colOff>180975</xdr:colOff>
      <xdr:row>42</xdr:row>
      <xdr:rowOff>0</xdr:rowOff>
    </xdr:to>
    <xdr:sp macro="" textlink="">
      <xdr:nvSpPr>
        <xdr:cNvPr id="294" name="Text Box 269">
          <a:extLst>
            <a:ext uri="{FF2B5EF4-FFF2-40B4-BE49-F238E27FC236}">
              <a16:creationId xmlns:a16="http://schemas.microsoft.com/office/drawing/2014/main" xmlns="" id="{B6CEBF60-E7A9-4D14-9F96-042CFEB0EFD0}"/>
            </a:ext>
          </a:extLst>
        </xdr:cNvPr>
        <xdr:cNvSpPr txBox="1">
          <a:spLocks noChangeArrowheads="1"/>
        </xdr:cNvSpPr>
      </xdr:nvSpPr>
      <xdr:spPr bwMode="auto">
        <a:xfrm>
          <a:off x="8772525" y="10744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38</xdr:row>
      <xdr:rowOff>28575</xdr:rowOff>
    </xdr:from>
    <xdr:to>
      <xdr:col>16</xdr:col>
      <xdr:colOff>180975</xdr:colOff>
      <xdr:row>38</xdr:row>
      <xdr:rowOff>161925</xdr:rowOff>
    </xdr:to>
    <xdr:sp macro="" textlink="">
      <xdr:nvSpPr>
        <xdr:cNvPr id="295" name="Text Box 515">
          <a:extLst>
            <a:ext uri="{FF2B5EF4-FFF2-40B4-BE49-F238E27FC236}">
              <a16:creationId xmlns:a16="http://schemas.microsoft.com/office/drawing/2014/main" xmlns="" id="{8B519863-D5B6-4CAA-9EF3-DBC00F37B86F}"/>
            </a:ext>
          </a:extLst>
        </xdr:cNvPr>
        <xdr:cNvSpPr txBox="1">
          <a:spLocks noChangeArrowheads="1"/>
        </xdr:cNvSpPr>
      </xdr:nvSpPr>
      <xdr:spPr bwMode="auto">
        <a:xfrm>
          <a:off x="8772525" y="9858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38</xdr:row>
      <xdr:rowOff>28575</xdr:rowOff>
    </xdr:from>
    <xdr:to>
      <xdr:col>16</xdr:col>
      <xdr:colOff>180975</xdr:colOff>
      <xdr:row>38</xdr:row>
      <xdr:rowOff>161925</xdr:rowOff>
    </xdr:to>
    <xdr:sp macro="" textlink="">
      <xdr:nvSpPr>
        <xdr:cNvPr id="296" name="Text Box 516">
          <a:extLst>
            <a:ext uri="{FF2B5EF4-FFF2-40B4-BE49-F238E27FC236}">
              <a16:creationId xmlns:a16="http://schemas.microsoft.com/office/drawing/2014/main" xmlns="" id="{BA2A1D3E-9E64-4B7E-B203-98FC1CD1B21A}"/>
            </a:ext>
          </a:extLst>
        </xdr:cNvPr>
        <xdr:cNvSpPr txBox="1">
          <a:spLocks noChangeArrowheads="1"/>
        </xdr:cNvSpPr>
      </xdr:nvSpPr>
      <xdr:spPr bwMode="auto">
        <a:xfrm>
          <a:off x="8772525" y="9858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38</xdr:row>
      <xdr:rowOff>28575</xdr:rowOff>
    </xdr:from>
    <xdr:to>
      <xdr:col>16</xdr:col>
      <xdr:colOff>180975</xdr:colOff>
      <xdr:row>38</xdr:row>
      <xdr:rowOff>161925</xdr:rowOff>
    </xdr:to>
    <xdr:sp macro="" textlink="">
      <xdr:nvSpPr>
        <xdr:cNvPr id="297" name="Text Box 517">
          <a:extLst>
            <a:ext uri="{FF2B5EF4-FFF2-40B4-BE49-F238E27FC236}">
              <a16:creationId xmlns:a16="http://schemas.microsoft.com/office/drawing/2014/main" xmlns="" id="{2139368D-9521-4F1B-B602-068B07394C13}"/>
            </a:ext>
          </a:extLst>
        </xdr:cNvPr>
        <xdr:cNvSpPr txBox="1">
          <a:spLocks noChangeArrowheads="1"/>
        </xdr:cNvSpPr>
      </xdr:nvSpPr>
      <xdr:spPr bwMode="auto">
        <a:xfrm>
          <a:off x="8772525" y="9858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25400</xdr:colOff>
      <xdr:row>36</xdr:row>
      <xdr:rowOff>25400</xdr:rowOff>
    </xdr:from>
    <xdr:to>
      <xdr:col>16</xdr:col>
      <xdr:colOff>177800</xdr:colOff>
      <xdr:row>36</xdr:row>
      <xdr:rowOff>158750</xdr:rowOff>
    </xdr:to>
    <xdr:sp macro="" textlink="">
      <xdr:nvSpPr>
        <xdr:cNvPr id="298" name="Text Box 260">
          <a:extLst>
            <a:ext uri="{FF2B5EF4-FFF2-40B4-BE49-F238E27FC236}">
              <a16:creationId xmlns:a16="http://schemas.microsoft.com/office/drawing/2014/main" xmlns="" id="{0BE705C5-A431-4AA3-A7DA-2A1D35E69616}"/>
            </a:ext>
          </a:extLst>
        </xdr:cNvPr>
        <xdr:cNvSpPr txBox="1">
          <a:spLocks noChangeArrowheads="1"/>
        </xdr:cNvSpPr>
      </xdr:nvSpPr>
      <xdr:spPr bwMode="auto">
        <a:xfrm>
          <a:off x="8769350" y="93980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35</xdr:row>
      <xdr:rowOff>28575</xdr:rowOff>
    </xdr:from>
    <xdr:to>
      <xdr:col>29</xdr:col>
      <xdr:colOff>180975</xdr:colOff>
      <xdr:row>35</xdr:row>
      <xdr:rowOff>161925</xdr:rowOff>
    </xdr:to>
    <xdr:sp macro="" textlink="">
      <xdr:nvSpPr>
        <xdr:cNvPr id="299" name="Text Box 83">
          <a:extLst>
            <a:ext uri="{FF2B5EF4-FFF2-40B4-BE49-F238E27FC236}">
              <a16:creationId xmlns:a16="http://schemas.microsoft.com/office/drawing/2014/main" xmlns="" id="{883775ED-9BFB-40B3-A0F3-2E05894D7C1D}"/>
            </a:ext>
          </a:extLst>
        </xdr:cNvPr>
        <xdr:cNvSpPr txBox="1">
          <a:spLocks noChangeArrowheads="1"/>
        </xdr:cNvSpPr>
      </xdr:nvSpPr>
      <xdr:spPr bwMode="auto">
        <a:xfrm>
          <a:off x="15859125" y="9172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36</xdr:row>
      <xdr:rowOff>28575</xdr:rowOff>
    </xdr:from>
    <xdr:to>
      <xdr:col>29</xdr:col>
      <xdr:colOff>180975</xdr:colOff>
      <xdr:row>36</xdr:row>
      <xdr:rowOff>161925</xdr:rowOff>
    </xdr:to>
    <xdr:sp macro="" textlink="">
      <xdr:nvSpPr>
        <xdr:cNvPr id="300" name="Text Box 84">
          <a:extLst>
            <a:ext uri="{FF2B5EF4-FFF2-40B4-BE49-F238E27FC236}">
              <a16:creationId xmlns:a16="http://schemas.microsoft.com/office/drawing/2014/main" xmlns="" id="{9DC4538B-770A-432F-B570-B9BA719817E8}"/>
            </a:ext>
          </a:extLst>
        </xdr:cNvPr>
        <xdr:cNvSpPr txBox="1">
          <a:spLocks noChangeArrowheads="1"/>
        </xdr:cNvSpPr>
      </xdr:nvSpPr>
      <xdr:spPr bwMode="auto">
        <a:xfrm>
          <a:off x="15859125" y="9401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37</xdr:row>
      <xdr:rowOff>28575</xdr:rowOff>
    </xdr:from>
    <xdr:to>
      <xdr:col>29</xdr:col>
      <xdr:colOff>180975</xdr:colOff>
      <xdr:row>37</xdr:row>
      <xdr:rowOff>161925</xdr:rowOff>
    </xdr:to>
    <xdr:sp macro="" textlink="">
      <xdr:nvSpPr>
        <xdr:cNvPr id="301" name="Text Box 85">
          <a:extLst>
            <a:ext uri="{FF2B5EF4-FFF2-40B4-BE49-F238E27FC236}">
              <a16:creationId xmlns:a16="http://schemas.microsoft.com/office/drawing/2014/main" xmlns="" id="{6AA01D97-3CB3-4566-B5AF-039C7EE18CE0}"/>
            </a:ext>
          </a:extLst>
        </xdr:cNvPr>
        <xdr:cNvSpPr txBox="1">
          <a:spLocks noChangeArrowheads="1"/>
        </xdr:cNvSpPr>
      </xdr:nvSpPr>
      <xdr:spPr bwMode="auto">
        <a:xfrm>
          <a:off x="15859125" y="9629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35</xdr:row>
      <xdr:rowOff>28575</xdr:rowOff>
    </xdr:from>
    <xdr:to>
      <xdr:col>29</xdr:col>
      <xdr:colOff>180975</xdr:colOff>
      <xdr:row>35</xdr:row>
      <xdr:rowOff>161925</xdr:rowOff>
    </xdr:to>
    <xdr:sp macro="" textlink="">
      <xdr:nvSpPr>
        <xdr:cNvPr id="302" name="Text Box 313">
          <a:extLst>
            <a:ext uri="{FF2B5EF4-FFF2-40B4-BE49-F238E27FC236}">
              <a16:creationId xmlns:a16="http://schemas.microsoft.com/office/drawing/2014/main" xmlns="" id="{177EE1AF-A17E-4524-A924-B6CE87845D08}"/>
            </a:ext>
          </a:extLst>
        </xdr:cNvPr>
        <xdr:cNvSpPr txBox="1">
          <a:spLocks noChangeArrowheads="1"/>
        </xdr:cNvSpPr>
      </xdr:nvSpPr>
      <xdr:spPr bwMode="auto">
        <a:xfrm>
          <a:off x="15859125" y="9172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36</xdr:row>
      <xdr:rowOff>28575</xdr:rowOff>
    </xdr:from>
    <xdr:to>
      <xdr:col>29</xdr:col>
      <xdr:colOff>180975</xdr:colOff>
      <xdr:row>36</xdr:row>
      <xdr:rowOff>161925</xdr:rowOff>
    </xdr:to>
    <xdr:sp macro="" textlink="">
      <xdr:nvSpPr>
        <xdr:cNvPr id="303" name="Text Box 314">
          <a:extLst>
            <a:ext uri="{FF2B5EF4-FFF2-40B4-BE49-F238E27FC236}">
              <a16:creationId xmlns:a16="http://schemas.microsoft.com/office/drawing/2014/main" xmlns="" id="{F0227E46-1083-4C64-8304-E06DCCCD5002}"/>
            </a:ext>
          </a:extLst>
        </xdr:cNvPr>
        <xdr:cNvSpPr txBox="1">
          <a:spLocks noChangeArrowheads="1"/>
        </xdr:cNvSpPr>
      </xdr:nvSpPr>
      <xdr:spPr bwMode="auto">
        <a:xfrm>
          <a:off x="15859125" y="9401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37</xdr:row>
      <xdr:rowOff>28575</xdr:rowOff>
    </xdr:from>
    <xdr:to>
      <xdr:col>29</xdr:col>
      <xdr:colOff>180975</xdr:colOff>
      <xdr:row>37</xdr:row>
      <xdr:rowOff>161925</xdr:rowOff>
    </xdr:to>
    <xdr:sp macro="" textlink="">
      <xdr:nvSpPr>
        <xdr:cNvPr id="304" name="Text Box 315">
          <a:extLst>
            <a:ext uri="{FF2B5EF4-FFF2-40B4-BE49-F238E27FC236}">
              <a16:creationId xmlns:a16="http://schemas.microsoft.com/office/drawing/2014/main" xmlns="" id="{6A502C0A-F04D-4536-9FAD-EFBF833EBB13}"/>
            </a:ext>
          </a:extLst>
        </xdr:cNvPr>
        <xdr:cNvSpPr txBox="1">
          <a:spLocks noChangeArrowheads="1"/>
        </xdr:cNvSpPr>
      </xdr:nvSpPr>
      <xdr:spPr bwMode="auto">
        <a:xfrm>
          <a:off x="15859125" y="9629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35</xdr:row>
      <xdr:rowOff>28575</xdr:rowOff>
    </xdr:from>
    <xdr:to>
      <xdr:col>29</xdr:col>
      <xdr:colOff>180975</xdr:colOff>
      <xdr:row>35</xdr:row>
      <xdr:rowOff>161925</xdr:rowOff>
    </xdr:to>
    <xdr:sp macro="" textlink="">
      <xdr:nvSpPr>
        <xdr:cNvPr id="305" name="Text Box 318">
          <a:extLst>
            <a:ext uri="{FF2B5EF4-FFF2-40B4-BE49-F238E27FC236}">
              <a16:creationId xmlns:a16="http://schemas.microsoft.com/office/drawing/2014/main" xmlns="" id="{AFF5674D-972A-4A36-A9B1-D60ECAE35832}"/>
            </a:ext>
          </a:extLst>
        </xdr:cNvPr>
        <xdr:cNvSpPr txBox="1">
          <a:spLocks noChangeArrowheads="1"/>
        </xdr:cNvSpPr>
      </xdr:nvSpPr>
      <xdr:spPr bwMode="auto">
        <a:xfrm>
          <a:off x="15859125" y="9172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36</xdr:row>
      <xdr:rowOff>28575</xdr:rowOff>
    </xdr:from>
    <xdr:to>
      <xdr:col>29</xdr:col>
      <xdr:colOff>180975</xdr:colOff>
      <xdr:row>36</xdr:row>
      <xdr:rowOff>161925</xdr:rowOff>
    </xdr:to>
    <xdr:sp macro="" textlink="">
      <xdr:nvSpPr>
        <xdr:cNvPr id="306" name="Text Box 319">
          <a:extLst>
            <a:ext uri="{FF2B5EF4-FFF2-40B4-BE49-F238E27FC236}">
              <a16:creationId xmlns:a16="http://schemas.microsoft.com/office/drawing/2014/main" xmlns="" id="{34EF5669-E958-49E8-88F8-A6F320C49056}"/>
            </a:ext>
          </a:extLst>
        </xdr:cNvPr>
        <xdr:cNvSpPr txBox="1">
          <a:spLocks noChangeArrowheads="1"/>
        </xdr:cNvSpPr>
      </xdr:nvSpPr>
      <xdr:spPr bwMode="auto">
        <a:xfrm>
          <a:off x="15859125" y="9401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37</xdr:row>
      <xdr:rowOff>28575</xdr:rowOff>
    </xdr:from>
    <xdr:to>
      <xdr:col>29</xdr:col>
      <xdr:colOff>180975</xdr:colOff>
      <xdr:row>37</xdr:row>
      <xdr:rowOff>161925</xdr:rowOff>
    </xdr:to>
    <xdr:sp macro="" textlink="">
      <xdr:nvSpPr>
        <xdr:cNvPr id="307" name="Text Box 320">
          <a:extLst>
            <a:ext uri="{FF2B5EF4-FFF2-40B4-BE49-F238E27FC236}">
              <a16:creationId xmlns:a16="http://schemas.microsoft.com/office/drawing/2014/main" xmlns="" id="{CA48272C-00D3-4832-A4A4-49EEB52F0867}"/>
            </a:ext>
          </a:extLst>
        </xdr:cNvPr>
        <xdr:cNvSpPr txBox="1">
          <a:spLocks noChangeArrowheads="1"/>
        </xdr:cNvSpPr>
      </xdr:nvSpPr>
      <xdr:spPr bwMode="auto">
        <a:xfrm>
          <a:off x="15859125" y="9629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35</xdr:row>
      <xdr:rowOff>28575</xdr:rowOff>
    </xdr:from>
    <xdr:to>
      <xdr:col>29</xdr:col>
      <xdr:colOff>180975</xdr:colOff>
      <xdr:row>35</xdr:row>
      <xdr:rowOff>161925</xdr:rowOff>
    </xdr:to>
    <xdr:sp macro="" textlink="">
      <xdr:nvSpPr>
        <xdr:cNvPr id="308" name="Text Box 493">
          <a:extLst>
            <a:ext uri="{FF2B5EF4-FFF2-40B4-BE49-F238E27FC236}">
              <a16:creationId xmlns:a16="http://schemas.microsoft.com/office/drawing/2014/main" xmlns="" id="{6BFEC660-C2F5-4DD4-ABB5-B61233EC60D0}"/>
            </a:ext>
          </a:extLst>
        </xdr:cNvPr>
        <xdr:cNvSpPr txBox="1">
          <a:spLocks noChangeArrowheads="1"/>
        </xdr:cNvSpPr>
      </xdr:nvSpPr>
      <xdr:spPr bwMode="auto">
        <a:xfrm>
          <a:off x="15859125" y="9172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35</xdr:row>
      <xdr:rowOff>28575</xdr:rowOff>
    </xdr:from>
    <xdr:to>
      <xdr:col>29</xdr:col>
      <xdr:colOff>180975</xdr:colOff>
      <xdr:row>35</xdr:row>
      <xdr:rowOff>161925</xdr:rowOff>
    </xdr:to>
    <xdr:sp macro="" textlink="">
      <xdr:nvSpPr>
        <xdr:cNvPr id="309" name="Text Box 494">
          <a:extLst>
            <a:ext uri="{FF2B5EF4-FFF2-40B4-BE49-F238E27FC236}">
              <a16:creationId xmlns:a16="http://schemas.microsoft.com/office/drawing/2014/main" xmlns="" id="{CE330934-E579-458B-B282-FE11F5F4E9E6}"/>
            </a:ext>
          </a:extLst>
        </xdr:cNvPr>
        <xdr:cNvSpPr txBox="1">
          <a:spLocks noChangeArrowheads="1"/>
        </xdr:cNvSpPr>
      </xdr:nvSpPr>
      <xdr:spPr bwMode="auto">
        <a:xfrm>
          <a:off x="15859125" y="9172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35</xdr:row>
      <xdr:rowOff>28575</xdr:rowOff>
    </xdr:from>
    <xdr:to>
      <xdr:col>29</xdr:col>
      <xdr:colOff>180975</xdr:colOff>
      <xdr:row>35</xdr:row>
      <xdr:rowOff>161925</xdr:rowOff>
    </xdr:to>
    <xdr:sp macro="" textlink="">
      <xdr:nvSpPr>
        <xdr:cNvPr id="310" name="Text Box 495">
          <a:extLst>
            <a:ext uri="{FF2B5EF4-FFF2-40B4-BE49-F238E27FC236}">
              <a16:creationId xmlns:a16="http://schemas.microsoft.com/office/drawing/2014/main" xmlns="" id="{23423C1D-9CA9-4B48-991A-72244C24998B}"/>
            </a:ext>
          </a:extLst>
        </xdr:cNvPr>
        <xdr:cNvSpPr txBox="1">
          <a:spLocks noChangeArrowheads="1"/>
        </xdr:cNvSpPr>
      </xdr:nvSpPr>
      <xdr:spPr bwMode="auto">
        <a:xfrm>
          <a:off x="15859125" y="9172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36</xdr:row>
      <xdr:rowOff>28575</xdr:rowOff>
    </xdr:from>
    <xdr:to>
      <xdr:col>29</xdr:col>
      <xdr:colOff>180975</xdr:colOff>
      <xdr:row>36</xdr:row>
      <xdr:rowOff>161925</xdr:rowOff>
    </xdr:to>
    <xdr:sp macro="" textlink="">
      <xdr:nvSpPr>
        <xdr:cNvPr id="311" name="Text Box 496">
          <a:extLst>
            <a:ext uri="{FF2B5EF4-FFF2-40B4-BE49-F238E27FC236}">
              <a16:creationId xmlns:a16="http://schemas.microsoft.com/office/drawing/2014/main" xmlns="" id="{05C241C2-92CD-465C-A649-91602B3D5FC5}"/>
            </a:ext>
          </a:extLst>
        </xdr:cNvPr>
        <xdr:cNvSpPr txBox="1">
          <a:spLocks noChangeArrowheads="1"/>
        </xdr:cNvSpPr>
      </xdr:nvSpPr>
      <xdr:spPr bwMode="auto">
        <a:xfrm>
          <a:off x="15859125" y="9401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36</xdr:row>
      <xdr:rowOff>28575</xdr:rowOff>
    </xdr:from>
    <xdr:to>
      <xdr:col>29</xdr:col>
      <xdr:colOff>180975</xdr:colOff>
      <xdr:row>36</xdr:row>
      <xdr:rowOff>161925</xdr:rowOff>
    </xdr:to>
    <xdr:sp macro="" textlink="">
      <xdr:nvSpPr>
        <xdr:cNvPr id="312" name="Text Box 497">
          <a:extLst>
            <a:ext uri="{FF2B5EF4-FFF2-40B4-BE49-F238E27FC236}">
              <a16:creationId xmlns:a16="http://schemas.microsoft.com/office/drawing/2014/main" xmlns="" id="{316839CA-745D-4E1D-98D8-0C4C76BC3FC9}"/>
            </a:ext>
          </a:extLst>
        </xdr:cNvPr>
        <xdr:cNvSpPr txBox="1">
          <a:spLocks noChangeArrowheads="1"/>
        </xdr:cNvSpPr>
      </xdr:nvSpPr>
      <xdr:spPr bwMode="auto">
        <a:xfrm>
          <a:off x="15859125" y="9401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36</xdr:row>
      <xdr:rowOff>28575</xdr:rowOff>
    </xdr:from>
    <xdr:to>
      <xdr:col>29</xdr:col>
      <xdr:colOff>180975</xdr:colOff>
      <xdr:row>36</xdr:row>
      <xdr:rowOff>161925</xdr:rowOff>
    </xdr:to>
    <xdr:sp macro="" textlink="">
      <xdr:nvSpPr>
        <xdr:cNvPr id="313" name="Text Box 498">
          <a:extLst>
            <a:ext uri="{FF2B5EF4-FFF2-40B4-BE49-F238E27FC236}">
              <a16:creationId xmlns:a16="http://schemas.microsoft.com/office/drawing/2014/main" xmlns="" id="{EB3EF31B-05CD-4397-B144-710FF331C0B2}"/>
            </a:ext>
          </a:extLst>
        </xdr:cNvPr>
        <xdr:cNvSpPr txBox="1">
          <a:spLocks noChangeArrowheads="1"/>
        </xdr:cNvSpPr>
      </xdr:nvSpPr>
      <xdr:spPr bwMode="auto">
        <a:xfrm>
          <a:off x="15859125" y="9401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37</xdr:row>
      <xdr:rowOff>28575</xdr:rowOff>
    </xdr:from>
    <xdr:to>
      <xdr:col>29</xdr:col>
      <xdr:colOff>180975</xdr:colOff>
      <xdr:row>37</xdr:row>
      <xdr:rowOff>161925</xdr:rowOff>
    </xdr:to>
    <xdr:sp macro="" textlink="">
      <xdr:nvSpPr>
        <xdr:cNvPr id="314" name="Text Box 499">
          <a:extLst>
            <a:ext uri="{FF2B5EF4-FFF2-40B4-BE49-F238E27FC236}">
              <a16:creationId xmlns:a16="http://schemas.microsoft.com/office/drawing/2014/main" xmlns="" id="{9B069279-A186-4434-A78E-97CBF1E2E81E}"/>
            </a:ext>
          </a:extLst>
        </xdr:cNvPr>
        <xdr:cNvSpPr txBox="1">
          <a:spLocks noChangeArrowheads="1"/>
        </xdr:cNvSpPr>
      </xdr:nvSpPr>
      <xdr:spPr bwMode="auto">
        <a:xfrm>
          <a:off x="15859125" y="9629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37</xdr:row>
      <xdr:rowOff>28575</xdr:rowOff>
    </xdr:from>
    <xdr:to>
      <xdr:col>29</xdr:col>
      <xdr:colOff>180975</xdr:colOff>
      <xdr:row>37</xdr:row>
      <xdr:rowOff>161925</xdr:rowOff>
    </xdr:to>
    <xdr:sp macro="" textlink="">
      <xdr:nvSpPr>
        <xdr:cNvPr id="315" name="Text Box 500">
          <a:extLst>
            <a:ext uri="{FF2B5EF4-FFF2-40B4-BE49-F238E27FC236}">
              <a16:creationId xmlns:a16="http://schemas.microsoft.com/office/drawing/2014/main" xmlns="" id="{4ACDF473-7D2C-42AB-8130-140E408BA0DC}"/>
            </a:ext>
          </a:extLst>
        </xdr:cNvPr>
        <xdr:cNvSpPr txBox="1">
          <a:spLocks noChangeArrowheads="1"/>
        </xdr:cNvSpPr>
      </xdr:nvSpPr>
      <xdr:spPr bwMode="auto">
        <a:xfrm>
          <a:off x="15859125" y="9629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37</xdr:row>
      <xdr:rowOff>28575</xdr:rowOff>
    </xdr:from>
    <xdr:to>
      <xdr:col>29</xdr:col>
      <xdr:colOff>180975</xdr:colOff>
      <xdr:row>37</xdr:row>
      <xdr:rowOff>161925</xdr:rowOff>
    </xdr:to>
    <xdr:sp macro="" textlink="">
      <xdr:nvSpPr>
        <xdr:cNvPr id="316" name="Text Box 501">
          <a:extLst>
            <a:ext uri="{FF2B5EF4-FFF2-40B4-BE49-F238E27FC236}">
              <a16:creationId xmlns:a16="http://schemas.microsoft.com/office/drawing/2014/main" xmlns="" id="{65CEEB91-8D62-43D4-8EC2-6560022AF8F9}"/>
            </a:ext>
          </a:extLst>
        </xdr:cNvPr>
        <xdr:cNvSpPr txBox="1">
          <a:spLocks noChangeArrowheads="1"/>
        </xdr:cNvSpPr>
      </xdr:nvSpPr>
      <xdr:spPr bwMode="auto">
        <a:xfrm>
          <a:off x="15859125" y="9629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20469</xdr:colOff>
      <xdr:row>10</xdr:row>
      <xdr:rowOff>28574</xdr:rowOff>
    </xdr:from>
    <xdr:to>
      <xdr:col>3</xdr:col>
      <xdr:colOff>172869</xdr:colOff>
      <xdr:row>10</xdr:row>
      <xdr:rowOff>161924</xdr:rowOff>
    </xdr:to>
    <xdr:sp macro="" textlink="">
      <xdr:nvSpPr>
        <xdr:cNvPr id="317" name="Text Box 152">
          <a:extLst>
            <a:ext uri="{FF2B5EF4-FFF2-40B4-BE49-F238E27FC236}">
              <a16:creationId xmlns:a16="http://schemas.microsoft.com/office/drawing/2014/main" xmlns="" id="{84DF0B4D-88A8-4016-B855-4E359E4A2706}"/>
            </a:ext>
          </a:extLst>
        </xdr:cNvPr>
        <xdr:cNvSpPr txBox="1">
          <a:spLocks noChangeArrowheads="1"/>
        </xdr:cNvSpPr>
      </xdr:nvSpPr>
      <xdr:spPr bwMode="auto">
        <a:xfrm>
          <a:off x="1687344" y="3457574"/>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25</xdr:row>
      <xdr:rowOff>12363</xdr:rowOff>
    </xdr:from>
    <xdr:to>
      <xdr:col>3</xdr:col>
      <xdr:colOff>180975</xdr:colOff>
      <xdr:row>25</xdr:row>
      <xdr:rowOff>145713</xdr:rowOff>
    </xdr:to>
    <xdr:sp macro="" textlink="">
      <xdr:nvSpPr>
        <xdr:cNvPr id="318" name="Text Box 358">
          <a:extLst>
            <a:ext uri="{FF2B5EF4-FFF2-40B4-BE49-F238E27FC236}">
              <a16:creationId xmlns:a16="http://schemas.microsoft.com/office/drawing/2014/main" xmlns="" id="{53EC4B7D-B6FD-4EA4-A077-4C700A2BFF8A}"/>
            </a:ext>
          </a:extLst>
        </xdr:cNvPr>
        <xdr:cNvSpPr txBox="1">
          <a:spLocks noChangeArrowheads="1"/>
        </xdr:cNvSpPr>
      </xdr:nvSpPr>
      <xdr:spPr bwMode="auto">
        <a:xfrm>
          <a:off x="1695450" y="6870363"/>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18</xdr:col>
      <xdr:colOff>76200</xdr:colOff>
      <xdr:row>23</xdr:row>
      <xdr:rowOff>0</xdr:rowOff>
    </xdr:from>
    <xdr:to>
      <xdr:col>18</xdr:col>
      <xdr:colOff>285750</xdr:colOff>
      <xdr:row>23</xdr:row>
      <xdr:rowOff>0</xdr:rowOff>
    </xdr:to>
    <xdr:sp macro="" textlink="">
      <xdr:nvSpPr>
        <xdr:cNvPr id="319" name="Text Box 15">
          <a:extLst>
            <a:ext uri="{FF2B5EF4-FFF2-40B4-BE49-F238E27FC236}">
              <a16:creationId xmlns:a16="http://schemas.microsoft.com/office/drawing/2014/main" xmlns="" id="{E1ED4958-213E-46A4-AB85-3741C26E4B71}"/>
            </a:ext>
          </a:extLst>
        </xdr:cNvPr>
        <xdr:cNvSpPr txBox="1">
          <a:spLocks noChangeArrowheads="1"/>
        </xdr:cNvSpPr>
      </xdr:nvSpPr>
      <xdr:spPr bwMode="auto">
        <a:xfrm>
          <a:off x="9991725" y="6400800"/>
          <a:ext cx="20955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12</xdr:row>
      <xdr:rowOff>38100</xdr:rowOff>
    </xdr:from>
    <xdr:to>
      <xdr:col>16</xdr:col>
      <xdr:colOff>180975</xdr:colOff>
      <xdr:row>12</xdr:row>
      <xdr:rowOff>171450</xdr:rowOff>
    </xdr:to>
    <xdr:sp macro="" textlink="">
      <xdr:nvSpPr>
        <xdr:cNvPr id="320" name="Text Box 408">
          <a:extLst>
            <a:ext uri="{FF2B5EF4-FFF2-40B4-BE49-F238E27FC236}">
              <a16:creationId xmlns:a16="http://schemas.microsoft.com/office/drawing/2014/main" xmlns="" id="{342211BB-9DEE-441A-AC71-089489106FA5}"/>
            </a:ext>
          </a:extLst>
        </xdr:cNvPr>
        <xdr:cNvSpPr txBox="1">
          <a:spLocks noChangeArrowheads="1"/>
        </xdr:cNvSpPr>
      </xdr:nvSpPr>
      <xdr:spPr bwMode="auto">
        <a:xfrm>
          <a:off x="8772525" y="39243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19050</xdr:colOff>
      <xdr:row>14</xdr:row>
      <xdr:rowOff>38100</xdr:rowOff>
    </xdr:from>
    <xdr:to>
      <xdr:col>16</xdr:col>
      <xdr:colOff>171450</xdr:colOff>
      <xdr:row>14</xdr:row>
      <xdr:rowOff>171450</xdr:rowOff>
    </xdr:to>
    <xdr:sp macro="" textlink="">
      <xdr:nvSpPr>
        <xdr:cNvPr id="321" name="Text Box 416">
          <a:extLst>
            <a:ext uri="{FF2B5EF4-FFF2-40B4-BE49-F238E27FC236}">
              <a16:creationId xmlns:a16="http://schemas.microsoft.com/office/drawing/2014/main" xmlns="" id="{F351D0AB-7082-4C98-AB47-53E8D95E31C4}"/>
            </a:ext>
          </a:extLst>
        </xdr:cNvPr>
        <xdr:cNvSpPr txBox="1">
          <a:spLocks noChangeArrowheads="1"/>
        </xdr:cNvSpPr>
      </xdr:nvSpPr>
      <xdr:spPr bwMode="auto">
        <a:xfrm>
          <a:off x="8763000" y="43815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18</xdr:col>
      <xdr:colOff>28575</xdr:colOff>
      <xdr:row>42</xdr:row>
      <xdr:rowOff>0</xdr:rowOff>
    </xdr:from>
    <xdr:to>
      <xdr:col>18</xdr:col>
      <xdr:colOff>180975</xdr:colOff>
      <xdr:row>42</xdr:row>
      <xdr:rowOff>0</xdr:rowOff>
    </xdr:to>
    <xdr:sp macro="" textlink="">
      <xdr:nvSpPr>
        <xdr:cNvPr id="322" name="Text Box 57">
          <a:extLst>
            <a:ext uri="{FF2B5EF4-FFF2-40B4-BE49-F238E27FC236}">
              <a16:creationId xmlns:a16="http://schemas.microsoft.com/office/drawing/2014/main" xmlns="" id="{E759BB67-F5DC-466E-AFF3-9143D8F2C8EA}"/>
            </a:ext>
          </a:extLst>
        </xdr:cNvPr>
        <xdr:cNvSpPr txBox="1">
          <a:spLocks noChangeArrowheads="1"/>
        </xdr:cNvSpPr>
      </xdr:nvSpPr>
      <xdr:spPr bwMode="auto">
        <a:xfrm>
          <a:off x="9944100" y="10744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18</xdr:col>
      <xdr:colOff>28575</xdr:colOff>
      <xdr:row>42</xdr:row>
      <xdr:rowOff>0</xdr:rowOff>
    </xdr:from>
    <xdr:to>
      <xdr:col>18</xdr:col>
      <xdr:colOff>180975</xdr:colOff>
      <xdr:row>42</xdr:row>
      <xdr:rowOff>0</xdr:rowOff>
    </xdr:to>
    <xdr:sp macro="" textlink="">
      <xdr:nvSpPr>
        <xdr:cNvPr id="323" name="Text Box 58">
          <a:extLst>
            <a:ext uri="{FF2B5EF4-FFF2-40B4-BE49-F238E27FC236}">
              <a16:creationId xmlns:a16="http://schemas.microsoft.com/office/drawing/2014/main" xmlns="" id="{18A5B4F7-90FC-472F-A7FE-B8168950D387}"/>
            </a:ext>
          </a:extLst>
        </xdr:cNvPr>
        <xdr:cNvSpPr txBox="1">
          <a:spLocks noChangeArrowheads="1"/>
        </xdr:cNvSpPr>
      </xdr:nvSpPr>
      <xdr:spPr bwMode="auto">
        <a:xfrm>
          <a:off x="9944100" y="10744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19050</xdr:colOff>
      <xdr:row>41</xdr:row>
      <xdr:rowOff>38100</xdr:rowOff>
    </xdr:from>
    <xdr:to>
      <xdr:col>16</xdr:col>
      <xdr:colOff>171450</xdr:colOff>
      <xdr:row>41</xdr:row>
      <xdr:rowOff>171450</xdr:rowOff>
    </xdr:to>
    <xdr:sp macro="" textlink="">
      <xdr:nvSpPr>
        <xdr:cNvPr id="324" name="Text Box 253">
          <a:extLst>
            <a:ext uri="{FF2B5EF4-FFF2-40B4-BE49-F238E27FC236}">
              <a16:creationId xmlns:a16="http://schemas.microsoft.com/office/drawing/2014/main" xmlns="" id="{DEB1FEA4-EBA4-4123-9DAB-0CCACD295AA6}"/>
            </a:ext>
          </a:extLst>
        </xdr:cNvPr>
        <xdr:cNvSpPr txBox="1">
          <a:spLocks noChangeArrowheads="1"/>
        </xdr:cNvSpPr>
      </xdr:nvSpPr>
      <xdr:spPr bwMode="auto">
        <a:xfrm>
          <a:off x="8763000" y="105537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18</xdr:col>
      <xdr:colOff>28575</xdr:colOff>
      <xdr:row>42</xdr:row>
      <xdr:rowOff>0</xdr:rowOff>
    </xdr:from>
    <xdr:to>
      <xdr:col>18</xdr:col>
      <xdr:colOff>180975</xdr:colOff>
      <xdr:row>42</xdr:row>
      <xdr:rowOff>0</xdr:rowOff>
    </xdr:to>
    <xdr:sp macro="" textlink="">
      <xdr:nvSpPr>
        <xdr:cNvPr id="325" name="Text Box 258">
          <a:extLst>
            <a:ext uri="{FF2B5EF4-FFF2-40B4-BE49-F238E27FC236}">
              <a16:creationId xmlns:a16="http://schemas.microsoft.com/office/drawing/2014/main" xmlns="" id="{7571E109-0B31-4288-B718-AE3BF8D09AC8}"/>
            </a:ext>
          </a:extLst>
        </xdr:cNvPr>
        <xdr:cNvSpPr txBox="1">
          <a:spLocks noChangeArrowheads="1"/>
        </xdr:cNvSpPr>
      </xdr:nvSpPr>
      <xdr:spPr bwMode="auto">
        <a:xfrm>
          <a:off x="9944100" y="10744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18</xdr:col>
      <xdr:colOff>28575</xdr:colOff>
      <xdr:row>42</xdr:row>
      <xdr:rowOff>0</xdr:rowOff>
    </xdr:from>
    <xdr:to>
      <xdr:col>18</xdr:col>
      <xdr:colOff>180975</xdr:colOff>
      <xdr:row>42</xdr:row>
      <xdr:rowOff>0</xdr:rowOff>
    </xdr:to>
    <xdr:sp macro="" textlink="">
      <xdr:nvSpPr>
        <xdr:cNvPr id="326" name="Text Box 259">
          <a:extLst>
            <a:ext uri="{FF2B5EF4-FFF2-40B4-BE49-F238E27FC236}">
              <a16:creationId xmlns:a16="http://schemas.microsoft.com/office/drawing/2014/main" xmlns="" id="{D4F3A245-C04D-4BB1-9C0D-EB9D71A06A19}"/>
            </a:ext>
          </a:extLst>
        </xdr:cNvPr>
        <xdr:cNvSpPr txBox="1">
          <a:spLocks noChangeArrowheads="1"/>
        </xdr:cNvSpPr>
      </xdr:nvSpPr>
      <xdr:spPr bwMode="auto">
        <a:xfrm>
          <a:off x="9944100" y="10744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18</xdr:col>
      <xdr:colOff>28575</xdr:colOff>
      <xdr:row>42</xdr:row>
      <xdr:rowOff>0</xdr:rowOff>
    </xdr:from>
    <xdr:to>
      <xdr:col>18</xdr:col>
      <xdr:colOff>180975</xdr:colOff>
      <xdr:row>42</xdr:row>
      <xdr:rowOff>0</xdr:rowOff>
    </xdr:to>
    <xdr:sp macro="" textlink="">
      <xdr:nvSpPr>
        <xdr:cNvPr id="327" name="Text Box 268">
          <a:extLst>
            <a:ext uri="{FF2B5EF4-FFF2-40B4-BE49-F238E27FC236}">
              <a16:creationId xmlns:a16="http://schemas.microsoft.com/office/drawing/2014/main" xmlns="" id="{6ECDD053-7FCE-4E9A-B815-5AA124EAD629}"/>
            </a:ext>
          </a:extLst>
        </xdr:cNvPr>
        <xdr:cNvSpPr txBox="1">
          <a:spLocks noChangeArrowheads="1"/>
        </xdr:cNvSpPr>
      </xdr:nvSpPr>
      <xdr:spPr bwMode="auto">
        <a:xfrm>
          <a:off x="9944100" y="10744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18</xdr:col>
      <xdr:colOff>28575</xdr:colOff>
      <xdr:row>42</xdr:row>
      <xdr:rowOff>0</xdr:rowOff>
    </xdr:from>
    <xdr:to>
      <xdr:col>18</xdr:col>
      <xdr:colOff>180975</xdr:colOff>
      <xdr:row>42</xdr:row>
      <xdr:rowOff>0</xdr:rowOff>
    </xdr:to>
    <xdr:sp macro="" textlink="">
      <xdr:nvSpPr>
        <xdr:cNvPr id="328" name="Text Box 269">
          <a:extLst>
            <a:ext uri="{FF2B5EF4-FFF2-40B4-BE49-F238E27FC236}">
              <a16:creationId xmlns:a16="http://schemas.microsoft.com/office/drawing/2014/main" xmlns="" id="{E0BF5069-5879-4619-87B9-1262287967DD}"/>
            </a:ext>
          </a:extLst>
        </xdr:cNvPr>
        <xdr:cNvSpPr txBox="1">
          <a:spLocks noChangeArrowheads="1"/>
        </xdr:cNvSpPr>
      </xdr:nvSpPr>
      <xdr:spPr bwMode="auto">
        <a:xfrm>
          <a:off x="9944100" y="10744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25400</xdr:colOff>
      <xdr:row>37</xdr:row>
      <xdr:rowOff>25400</xdr:rowOff>
    </xdr:from>
    <xdr:to>
      <xdr:col>16</xdr:col>
      <xdr:colOff>177800</xdr:colOff>
      <xdr:row>37</xdr:row>
      <xdr:rowOff>158750</xdr:rowOff>
    </xdr:to>
    <xdr:sp macro="" textlink="">
      <xdr:nvSpPr>
        <xdr:cNvPr id="329" name="Text Box 260">
          <a:extLst>
            <a:ext uri="{FF2B5EF4-FFF2-40B4-BE49-F238E27FC236}">
              <a16:creationId xmlns:a16="http://schemas.microsoft.com/office/drawing/2014/main" xmlns="" id="{FEDD74AE-D347-43A3-A7F0-67D778DADC2E}"/>
            </a:ext>
          </a:extLst>
        </xdr:cNvPr>
        <xdr:cNvSpPr txBox="1">
          <a:spLocks noChangeArrowheads="1"/>
        </xdr:cNvSpPr>
      </xdr:nvSpPr>
      <xdr:spPr bwMode="auto">
        <a:xfrm>
          <a:off x="8769350" y="9626600"/>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31</xdr:col>
      <xdr:colOff>28575</xdr:colOff>
      <xdr:row>15</xdr:row>
      <xdr:rowOff>0</xdr:rowOff>
    </xdr:from>
    <xdr:to>
      <xdr:col>31</xdr:col>
      <xdr:colOff>180975</xdr:colOff>
      <xdr:row>15</xdr:row>
      <xdr:rowOff>0</xdr:rowOff>
    </xdr:to>
    <xdr:sp macro="" textlink="">
      <xdr:nvSpPr>
        <xdr:cNvPr id="330" name="Text Box 67">
          <a:extLst>
            <a:ext uri="{FF2B5EF4-FFF2-40B4-BE49-F238E27FC236}">
              <a16:creationId xmlns:a16="http://schemas.microsoft.com/office/drawing/2014/main" xmlns="" id="{7630C4ED-92FD-4FCD-85A1-B2991F730265}"/>
            </a:ext>
          </a:extLst>
        </xdr:cNvPr>
        <xdr:cNvSpPr txBox="1">
          <a:spLocks noChangeArrowheads="1"/>
        </xdr:cNvSpPr>
      </xdr:nvSpPr>
      <xdr:spPr bwMode="auto">
        <a:xfrm>
          <a:off x="17030700" y="45720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31</xdr:col>
      <xdr:colOff>19050</xdr:colOff>
      <xdr:row>28</xdr:row>
      <xdr:rowOff>85725</xdr:rowOff>
    </xdr:from>
    <xdr:to>
      <xdr:col>31</xdr:col>
      <xdr:colOff>104775</xdr:colOff>
      <xdr:row>31</xdr:row>
      <xdr:rowOff>104775</xdr:rowOff>
    </xdr:to>
    <xdr:sp macro="" textlink="">
      <xdr:nvSpPr>
        <xdr:cNvPr id="331" name="AutoShape 76">
          <a:extLst>
            <a:ext uri="{FF2B5EF4-FFF2-40B4-BE49-F238E27FC236}">
              <a16:creationId xmlns:a16="http://schemas.microsoft.com/office/drawing/2014/main" xmlns="" id="{5F01B1E6-A53F-48AC-9997-C90839EDC38A}"/>
            </a:ext>
          </a:extLst>
        </xdr:cNvPr>
        <xdr:cNvSpPr>
          <a:spLocks/>
        </xdr:cNvSpPr>
      </xdr:nvSpPr>
      <xdr:spPr bwMode="auto">
        <a:xfrm>
          <a:off x="17021175" y="7629525"/>
          <a:ext cx="85725" cy="704850"/>
        </a:xfrm>
        <a:prstGeom prst="rightBrace">
          <a:avLst>
            <a:gd name="adj1" fmla="val 0"/>
            <a:gd name="adj2" fmla="val 33931"/>
          </a:avLst>
        </a:prstGeom>
        <a:noFill/>
        <a:ln w="9525">
          <a:solidFill>
            <a:srgbClr val="000000"/>
          </a:solidFill>
          <a:round/>
          <a:headEnd/>
          <a:tailEnd/>
        </a:ln>
      </xdr:spPr>
    </xdr:sp>
    <xdr:clientData/>
  </xdr:twoCellAnchor>
  <xdr:twoCellAnchor>
    <xdr:from>
      <xdr:col>24</xdr:col>
      <xdr:colOff>102395</xdr:colOff>
      <xdr:row>3</xdr:row>
      <xdr:rowOff>85725</xdr:rowOff>
    </xdr:from>
    <xdr:to>
      <xdr:col>24</xdr:col>
      <xdr:colOff>521495</xdr:colOff>
      <xdr:row>3</xdr:row>
      <xdr:rowOff>400050</xdr:rowOff>
    </xdr:to>
    <xdr:sp macro="" textlink="">
      <xdr:nvSpPr>
        <xdr:cNvPr id="332" name="Text Box 95">
          <a:extLst>
            <a:ext uri="{FF2B5EF4-FFF2-40B4-BE49-F238E27FC236}">
              <a16:creationId xmlns:a16="http://schemas.microsoft.com/office/drawing/2014/main" xmlns="" id="{3773E6D4-A11B-4CF9-A602-929DAD2CF235}"/>
            </a:ext>
          </a:extLst>
        </xdr:cNvPr>
        <xdr:cNvSpPr txBox="1">
          <a:spLocks noChangeArrowheads="1"/>
        </xdr:cNvSpPr>
      </xdr:nvSpPr>
      <xdr:spPr bwMode="auto">
        <a:xfrm>
          <a:off x="13561220" y="1619250"/>
          <a:ext cx="419100" cy="314325"/>
        </a:xfrm>
        <a:prstGeom prst="rect">
          <a:avLst/>
        </a:prstGeom>
        <a:solidFill>
          <a:srgbClr val="FFFFFF"/>
        </a:solidFill>
        <a:ln w="9525">
          <a:noFill/>
          <a:miter lim="800000"/>
          <a:headEnd/>
          <a:tailEnd/>
        </a:ln>
      </xdr:spPr>
      <xdr:txBody>
        <a:bodyPr vertOverflow="clip" wrap="square" lIns="45720" tIns="22860" rIns="45720" bIns="22860" anchor="ctr" upright="1"/>
        <a:lstStyle/>
        <a:p>
          <a:pPr algn="ctr" rtl="0">
            <a:defRPr sz="1000"/>
          </a:pPr>
          <a:r>
            <a:rPr lang="ja-JP" altLang="en-US" sz="1400" b="0" i="0" u="none" strike="noStrike" baseline="0">
              <a:solidFill>
                <a:srgbClr val="000000"/>
              </a:solidFill>
              <a:latin typeface="HG丸ｺﾞｼｯｸM-PRO"/>
              <a:ea typeface="HG丸ｺﾞｼｯｸM-PRO"/>
            </a:rPr>
            <a:t>枚</a:t>
          </a:r>
        </a:p>
      </xdr:txBody>
    </xdr:sp>
    <xdr:clientData/>
  </xdr:twoCellAnchor>
  <xdr:twoCellAnchor>
    <xdr:from>
      <xdr:col>31</xdr:col>
      <xdr:colOff>28575</xdr:colOff>
      <xdr:row>15</xdr:row>
      <xdr:rowOff>0</xdr:rowOff>
    </xdr:from>
    <xdr:to>
      <xdr:col>31</xdr:col>
      <xdr:colOff>180975</xdr:colOff>
      <xdr:row>15</xdr:row>
      <xdr:rowOff>0</xdr:rowOff>
    </xdr:to>
    <xdr:sp macro="" textlink="">
      <xdr:nvSpPr>
        <xdr:cNvPr id="333" name="Text Box 292">
          <a:extLst>
            <a:ext uri="{FF2B5EF4-FFF2-40B4-BE49-F238E27FC236}">
              <a16:creationId xmlns:a16="http://schemas.microsoft.com/office/drawing/2014/main" xmlns="" id="{65810B9E-A04F-471F-B9BF-1EC63AE1C4CC}"/>
            </a:ext>
          </a:extLst>
        </xdr:cNvPr>
        <xdr:cNvSpPr txBox="1">
          <a:spLocks noChangeArrowheads="1"/>
        </xdr:cNvSpPr>
      </xdr:nvSpPr>
      <xdr:spPr bwMode="auto">
        <a:xfrm>
          <a:off x="17030700" y="45720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endParaRPr lang="ja-JP" altLang="en-US" sz="700" b="0" i="0" u="none" strike="noStrike" baseline="0">
            <a:solidFill>
              <a:srgbClr val="000000"/>
            </a:solidFill>
            <a:latin typeface="ＭＳ Ｐゴシック"/>
            <a:ea typeface="ＭＳ Ｐゴシック"/>
          </a:endParaRPr>
        </a:p>
        <a:p>
          <a:pPr algn="l" rtl="0">
            <a:defRPr sz="1000"/>
          </a:pPr>
          <a:endParaRPr lang="ja-JP" altLang="en-US" sz="700" b="0" i="0" u="none" strike="noStrike" baseline="0">
            <a:solidFill>
              <a:srgbClr val="000000"/>
            </a:solidFill>
            <a:latin typeface="ＭＳ Ｐゴシック"/>
            <a:ea typeface="ＭＳ Ｐゴシック"/>
          </a:endParaRPr>
        </a:p>
      </xdr:txBody>
    </xdr:sp>
    <xdr:clientData/>
  </xdr:twoCellAnchor>
  <xdr:twoCellAnchor>
    <xdr:from>
      <xdr:col>31</xdr:col>
      <xdr:colOff>19050</xdr:colOff>
      <xdr:row>28</xdr:row>
      <xdr:rowOff>85725</xdr:rowOff>
    </xdr:from>
    <xdr:to>
      <xdr:col>31</xdr:col>
      <xdr:colOff>104775</xdr:colOff>
      <xdr:row>31</xdr:row>
      <xdr:rowOff>104775</xdr:rowOff>
    </xdr:to>
    <xdr:sp macro="" textlink="">
      <xdr:nvSpPr>
        <xdr:cNvPr id="334" name="AutoShape 299">
          <a:extLst>
            <a:ext uri="{FF2B5EF4-FFF2-40B4-BE49-F238E27FC236}">
              <a16:creationId xmlns:a16="http://schemas.microsoft.com/office/drawing/2014/main" xmlns="" id="{7A64EDFE-9060-410B-9974-1A17AF6F8D47}"/>
            </a:ext>
          </a:extLst>
        </xdr:cNvPr>
        <xdr:cNvSpPr>
          <a:spLocks/>
        </xdr:cNvSpPr>
      </xdr:nvSpPr>
      <xdr:spPr bwMode="auto">
        <a:xfrm>
          <a:off x="17021175" y="7629525"/>
          <a:ext cx="85725" cy="704850"/>
        </a:xfrm>
        <a:prstGeom prst="rightBrace">
          <a:avLst>
            <a:gd name="adj1" fmla="val 0"/>
            <a:gd name="adj2" fmla="val 33931"/>
          </a:avLst>
        </a:prstGeom>
        <a:noFill/>
        <a:ln w="9525">
          <a:solidFill>
            <a:srgbClr val="000000"/>
          </a:solidFill>
          <a:round/>
          <a:headEnd/>
          <a:tailEnd/>
        </a:ln>
      </xdr:spPr>
    </xdr:sp>
    <xdr:clientData/>
  </xdr:twoCellAnchor>
  <xdr:twoCellAnchor>
    <xdr:from>
      <xdr:col>31</xdr:col>
      <xdr:colOff>19050</xdr:colOff>
      <xdr:row>28</xdr:row>
      <xdr:rowOff>85725</xdr:rowOff>
    </xdr:from>
    <xdr:to>
      <xdr:col>31</xdr:col>
      <xdr:colOff>104775</xdr:colOff>
      <xdr:row>31</xdr:row>
      <xdr:rowOff>104775</xdr:rowOff>
    </xdr:to>
    <xdr:sp macro="" textlink="">
      <xdr:nvSpPr>
        <xdr:cNvPr id="335" name="AutoShape 305">
          <a:extLst>
            <a:ext uri="{FF2B5EF4-FFF2-40B4-BE49-F238E27FC236}">
              <a16:creationId xmlns:a16="http://schemas.microsoft.com/office/drawing/2014/main" xmlns="" id="{4E79297D-FE44-4F6D-B877-EE2A9E3822D9}"/>
            </a:ext>
          </a:extLst>
        </xdr:cNvPr>
        <xdr:cNvSpPr>
          <a:spLocks/>
        </xdr:cNvSpPr>
      </xdr:nvSpPr>
      <xdr:spPr bwMode="auto">
        <a:xfrm>
          <a:off x="17021175" y="7629525"/>
          <a:ext cx="85725" cy="704850"/>
        </a:xfrm>
        <a:prstGeom prst="rightBrace">
          <a:avLst>
            <a:gd name="adj1" fmla="val 0"/>
            <a:gd name="adj2" fmla="val 33931"/>
          </a:avLst>
        </a:prstGeom>
        <a:noFill/>
        <a:ln w="9525">
          <a:solidFill>
            <a:srgbClr val="000000"/>
          </a:solidFill>
          <a:round/>
          <a:headEnd/>
          <a:tailEnd/>
        </a:ln>
      </xdr:spPr>
    </xdr:sp>
    <xdr:clientData/>
  </xdr:twoCellAnchor>
  <xdr:twoCellAnchor>
    <xdr:from>
      <xdr:col>29</xdr:col>
      <xdr:colOff>19050</xdr:colOff>
      <xdr:row>16</xdr:row>
      <xdr:rowOff>47625</xdr:rowOff>
    </xdr:from>
    <xdr:to>
      <xdr:col>29</xdr:col>
      <xdr:colOff>171450</xdr:colOff>
      <xdr:row>16</xdr:row>
      <xdr:rowOff>180975</xdr:rowOff>
    </xdr:to>
    <xdr:sp macro="" textlink="">
      <xdr:nvSpPr>
        <xdr:cNvPr id="336" name="Text Box 466">
          <a:extLst>
            <a:ext uri="{FF2B5EF4-FFF2-40B4-BE49-F238E27FC236}">
              <a16:creationId xmlns:a16="http://schemas.microsoft.com/office/drawing/2014/main" xmlns="" id="{50EBE47E-9769-4CAA-8751-182B6B279C16}"/>
            </a:ext>
          </a:extLst>
        </xdr:cNvPr>
        <xdr:cNvSpPr txBox="1">
          <a:spLocks noChangeArrowheads="1"/>
        </xdr:cNvSpPr>
      </xdr:nvSpPr>
      <xdr:spPr bwMode="auto">
        <a:xfrm>
          <a:off x="15849600" y="48482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31</xdr:col>
      <xdr:colOff>28575</xdr:colOff>
      <xdr:row>22</xdr:row>
      <xdr:rowOff>0</xdr:rowOff>
    </xdr:from>
    <xdr:to>
      <xdr:col>31</xdr:col>
      <xdr:colOff>180975</xdr:colOff>
      <xdr:row>22</xdr:row>
      <xdr:rowOff>0</xdr:rowOff>
    </xdr:to>
    <xdr:sp macro="" textlink="">
      <xdr:nvSpPr>
        <xdr:cNvPr id="337" name="Text Box 548">
          <a:extLst>
            <a:ext uri="{FF2B5EF4-FFF2-40B4-BE49-F238E27FC236}">
              <a16:creationId xmlns:a16="http://schemas.microsoft.com/office/drawing/2014/main" xmlns="" id="{C4F2CA08-4AFE-4A2C-B808-05465410FF53}"/>
            </a:ext>
          </a:extLst>
        </xdr:cNvPr>
        <xdr:cNvSpPr txBox="1">
          <a:spLocks noChangeArrowheads="1"/>
        </xdr:cNvSpPr>
      </xdr:nvSpPr>
      <xdr:spPr bwMode="auto">
        <a:xfrm>
          <a:off x="17030700" y="6172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31</xdr:col>
      <xdr:colOff>28575</xdr:colOff>
      <xdr:row>22</xdr:row>
      <xdr:rowOff>0</xdr:rowOff>
    </xdr:from>
    <xdr:to>
      <xdr:col>31</xdr:col>
      <xdr:colOff>180975</xdr:colOff>
      <xdr:row>22</xdr:row>
      <xdr:rowOff>0</xdr:rowOff>
    </xdr:to>
    <xdr:sp macro="" textlink="">
      <xdr:nvSpPr>
        <xdr:cNvPr id="338" name="Text Box 551">
          <a:extLst>
            <a:ext uri="{FF2B5EF4-FFF2-40B4-BE49-F238E27FC236}">
              <a16:creationId xmlns:a16="http://schemas.microsoft.com/office/drawing/2014/main" xmlns="" id="{00CF701D-20A9-47E7-812D-AA28924866FE}"/>
            </a:ext>
          </a:extLst>
        </xdr:cNvPr>
        <xdr:cNvSpPr txBox="1">
          <a:spLocks noChangeArrowheads="1"/>
        </xdr:cNvSpPr>
      </xdr:nvSpPr>
      <xdr:spPr bwMode="auto">
        <a:xfrm>
          <a:off x="17030700" y="6172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31</xdr:col>
      <xdr:colOff>28575</xdr:colOff>
      <xdr:row>22</xdr:row>
      <xdr:rowOff>0</xdr:rowOff>
    </xdr:from>
    <xdr:to>
      <xdr:col>31</xdr:col>
      <xdr:colOff>180975</xdr:colOff>
      <xdr:row>22</xdr:row>
      <xdr:rowOff>0</xdr:rowOff>
    </xdr:to>
    <xdr:sp macro="" textlink="">
      <xdr:nvSpPr>
        <xdr:cNvPr id="339" name="Text Box 554">
          <a:extLst>
            <a:ext uri="{FF2B5EF4-FFF2-40B4-BE49-F238E27FC236}">
              <a16:creationId xmlns:a16="http://schemas.microsoft.com/office/drawing/2014/main" xmlns="" id="{0EFFBEF1-E9D4-4998-8EF0-32E21B8F6D23}"/>
            </a:ext>
          </a:extLst>
        </xdr:cNvPr>
        <xdr:cNvSpPr txBox="1">
          <a:spLocks noChangeArrowheads="1"/>
        </xdr:cNvSpPr>
      </xdr:nvSpPr>
      <xdr:spPr bwMode="auto">
        <a:xfrm>
          <a:off x="17030700" y="6172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31</xdr:col>
      <xdr:colOff>28575</xdr:colOff>
      <xdr:row>22</xdr:row>
      <xdr:rowOff>0</xdr:rowOff>
    </xdr:from>
    <xdr:to>
      <xdr:col>31</xdr:col>
      <xdr:colOff>180975</xdr:colOff>
      <xdr:row>22</xdr:row>
      <xdr:rowOff>0</xdr:rowOff>
    </xdr:to>
    <xdr:sp macro="" textlink="">
      <xdr:nvSpPr>
        <xdr:cNvPr id="340" name="Text Box 557">
          <a:extLst>
            <a:ext uri="{FF2B5EF4-FFF2-40B4-BE49-F238E27FC236}">
              <a16:creationId xmlns:a16="http://schemas.microsoft.com/office/drawing/2014/main" xmlns="" id="{D3C406F3-C2BE-4954-88EE-E53323D192A3}"/>
            </a:ext>
          </a:extLst>
        </xdr:cNvPr>
        <xdr:cNvSpPr txBox="1">
          <a:spLocks noChangeArrowheads="1"/>
        </xdr:cNvSpPr>
      </xdr:nvSpPr>
      <xdr:spPr bwMode="auto">
        <a:xfrm>
          <a:off x="17030700" y="6172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31</xdr:col>
      <xdr:colOff>28575</xdr:colOff>
      <xdr:row>22</xdr:row>
      <xdr:rowOff>0</xdr:rowOff>
    </xdr:from>
    <xdr:to>
      <xdr:col>31</xdr:col>
      <xdr:colOff>180975</xdr:colOff>
      <xdr:row>22</xdr:row>
      <xdr:rowOff>0</xdr:rowOff>
    </xdr:to>
    <xdr:sp macro="" textlink="">
      <xdr:nvSpPr>
        <xdr:cNvPr id="341" name="Text Box 558">
          <a:extLst>
            <a:ext uri="{FF2B5EF4-FFF2-40B4-BE49-F238E27FC236}">
              <a16:creationId xmlns:a16="http://schemas.microsoft.com/office/drawing/2014/main" xmlns="" id="{C7523B73-63AF-4650-8C61-7CA8DBAAF64B}"/>
            </a:ext>
          </a:extLst>
        </xdr:cNvPr>
        <xdr:cNvSpPr txBox="1">
          <a:spLocks noChangeArrowheads="1"/>
        </xdr:cNvSpPr>
      </xdr:nvSpPr>
      <xdr:spPr bwMode="auto">
        <a:xfrm>
          <a:off x="17030700" y="6172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31</xdr:col>
      <xdr:colOff>28575</xdr:colOff>
      <xdr:row>22</xdr:row>
      <xdr:rowOff>0</xdr:rowOff>
    </xdr:from>
    <xdr:to>
      <xdr:col>31</xdr:col>
      <xdr:colOff>180975</xdr:colOff>
      <xdr:row>22</xdr:row>
      <xdr:rowOff>0</xdr:rowOff>
    </xdr:to>
    <xdr:sp macro="" textlink="">
      <xdr:nvSpPr>
        <xdr:cNvPr id="342" name="Text Box 559">
          <a:extLst>
            <a:ext uri="{FF2B5EF4-FFF2-40B4-BE49-F238E27FC236}">
              <a16:creationId xmlns:a16="http://schemas.microsoft.com/office/drawing/2014/main" xmlns="" id="{EEDBBA40-F8F5-4F71-A2DB-A11A4C86BBA7}"/>
            </a:ext>
          </a:extLst>
        </xdr:cNvPr>
        <xdr:cNvSpPr txBox="1">
          <a:spLocks noChangeArrowheads="1"/>
        </xdr:cNvSpPr>
      </xdr:nvSpPr>
      <xdr:spPr bwMode="auto">
        <a:xfrm>
          <a:off x="17030700" y="6172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31</xdr:col>
      <xdr:colOff>28575</xdr:colOff>
      <xdr:row>22</xdr:row>
      <xdr:rowOff>0</xdr:rowOff>
    </xdr:from>
    <xdr:to>
      <xdr:col>31</xdr:col>
      <xdr:colOff>180975</xdr:colOff>
      <xdr:row>22</xdr:row>
      <xdr:rowOff>0</xdr:rowOff>
    </xdr:to>
    <xdr:sp macro="" textlink="">
      <xdr:nvSpPr>
        <xdr:cNvPr id="343" name="Text Box 560">
          <a:extLst>
            <a:ext uri="{FF2B5EF4-FFF2-40B4-BE49-F238E27FC236}">
              <a16:creationId xmlns:a16="http://schemas.microsoft.com/office/drawing/2014/main" xmlns="" id="{C535C4E6-40CE-4854-AEFA-69EE81777431}"/>
            </a:ext>
          </a:extLst>
        </xdr:cNvPr>
        <xdr:cNvSpPr txBox="1">
          <a:spLocks noChangeArrowheads="1"/>
        </xdr:cNvSpPr>
      </xdr:nvSpPr>
      <xdr:spPr bwMode="auto">
        <a:xfrm>
          <a:off x="17030700" y="6172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31</xdr:col>
      <xdr:colOff>28575</xdr:colOff>
      <xdr:row>22</xdr:row>
      <xdr:rowOff>0</xdr:rowOff>
    </xdr:from>
    <xdr:to>
      <xdr:col>31</xdr:col>
      <xdr:colOff>180975</xdr:colOff>
      <xdr:row>22</xdr:row>
      <xdr:rowOff>0</xdr:rowOff>
    </xdr:to>
    <xdr:sp macro="" textlink="">
      <xdr:nvSpPr>
        <xdr:cNvPr id="344" name="Text Box 561">
          <a:extLst>
            <a:ext uri="{FF2B5EF4-FFF2-40B4-BE49-F238E27FC236}">
              <a16:creationId xmlns:a16="http://schemas.microsoft.com/office/drawing/2014/main" xmlns="" id="{291DE078-07CD-47A7-A8C2-CBFC3785F5EF}"/>
            </a:ext>
          </a:extLst>
        </xdr:cNvPr>
        <xdr:cNvSpPr txBox="1">
          <a:spLocks noChangeArrowheads="1"/>
        </xdr:cNvSpPr>
      </xdr:nvSpPr>
      <xdr:spPr bwMode="auto">
        <a:xfrm>
          <a:off x="17030700" y="6172200"/>
          <a:ext cx="1524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34</xdr:row>
      <xdr:rowOff>47625</xdr:rowOff>
    </xdr:from>
    <xdr:to>
      <xdr:col>29</xdr:col>
      <xdr:colOff>180975</xdr:colOff>
      <xdr:row>34</xdr:row>
      <xdr:rowOff>180975</xdr:rowOff>
    </xdr:to>
    <xdr:sp macro="" textlink="">
      <xdr:nvSpPr>
        <xdr:cNvPr id="345" name="Text Box 495">
          <a:extLst>
            <a:ext uri="{FF2B5EF4-FFF2-40B4-BE49-F238E27FC236}">
              <a16:creationId xmlns:a16="http://schemas.microsoft.com/office/drawing/2014/main" xmlns="" id="{F78F1B5E-7E07-4EEE-9CE7-9749391CF411}"/>
            </a:ext>
          </a:extLst>
        </xdr:cNvPr>
        <xdr:cNvSpPr txBox="1">
          <a:spLocks noChangeArrowheads="1"/>
        </xdr:cNvSpPr>
      </xdr:nvSpPr>
      <xdr:spPr bwMode="auto">
        <a:xfrm>
          <a:off x="15859125" y="89630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46</xdr:row>
      <xdr:rowOff>28575</xdr:rowOff>
    </xdr:from>
    <xdr:to>
      <xdr:col>3</xdr:col>
      <xdr:colOff>180975</xdr:colOff>
      <xdr:row>46</xdr:row>
      <xdr:rowOff>161925</xdr:rowOff>
    </xdr:to>
    <xdr:sp macro="" textlink="">
      <xdr:nvSpPr>
        <xdr:cNvPr id="346" name="Text Box 21">
          <a:extLst>
            <a:ext uri="{FF2B5EF4-FFF2-40B4-BE49-F238E27FC236}">
              <a16:creationId xmlns:a16="http://schemas.microsoft.com/office/drawing/2014/main" xmlns="" id="{E41CB0F1-07F8-4B7D-9D6D-1E6768796455}"/>
            </a:ext>
          </a:extLst>
        </xdr:cNvPr>
        <xdr:cNvSpPr txBox="1">
          <a:spLocks noChangeArrowheads="1"/>
        </xdr:cNvSpPr>
      </xdr:nvSpPr>
      <xdr:spPr bwMode="auto">
        <a:xfrm>
          <a:off x="1695450" y="11687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46</xdr:row>
      <xdr:rowOff>28575</xdr:rowOff>
    </xdr:from>
    <xdr:to>
      <xdr:col>3</xdr:col>
      <xdr:colOff>180975</xdr:colOff>
      <xdr:row>46</xdr:row>
      <xdr:rowOff>161925</xdr:rowOff>
    </xdr:to>
    <xdr:sp macro="" textlink="">
      <xdr:nvSpPr>
        <xdr:cNvPr id="347" name="Text Box 176">
          <a:extLst>
            <a:ext uri="{FF2B5EF4-FFF2-40B4-BE49-F238E27FC236}">
              <a16:creationId xmlns:a16="http://schemas.microsoft.com/office/drawing/2014/main" xmlns="" id="{0902F142-9A51-4719-B4DB-7E81180A6FC1}"/>
            </a:ext>
          </a:extLst>
        </xdr:cNvPr>
        <xdr:cNvSpPr txBox="1">
          <a:spLocks noChangeArrowheads="1"/>
        </xdr:cNvSpPr>
      </xdr:nvSpPr>
      <xdr:spPr bwMode="auto">
        <a:xfrm>
          <a:off x="1695450" y="11687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46</xdr:row>
      <xdr:rowOff>28575</xdr:rowOff>
    </xdr:from>
    <xdr:to>
      <xdr:col>3</xdr:col>
      <xdr:colOff>180975</xdr:colOff>
      <xdr:row>46</xdr:row>
      <xdr:rowOff>161925</xdr:rowOff>
    </xdr:to>
    <xdr:sp macro="" textlink="">
      <xdr:nvSpPr>
        <xdr:cNvPr id="348" name="Text Box 180">
          <a:extLst>
            <a:ext uri="{FF2B5EF4-FFF2-40B4-BE49-F238E27FC236}">
              <a16:creationId xmlns:a16="http://schemas.microsoft.com/office/drawing/2014/main" xmlns="" id="{25CABC97-4787-4258-B7E0-B3EEA1C3E7B9}"/>
            </a:ext>
          </a:extLst>
        </xdr:cNvPr>
        <xdr:cNvSpPr txBox="1">
          <a:spLocks noChangeArrowheads="1"/>
        </xdr:cNvSpPr>
      </xdr:nvSpPr>
      <xdr:spPr bwMode="auto">
        <a:xfrm>
          <a:off x="1695450" y="11687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46</xdr:row>
      <xdr:rowOff>28575</xdr:rowOff>
    </xdr:from>
    <xdr:to>
      <xdr:col>3</xdr:col>
      <xdr:colOff>180975</xdr:colOff>
      <xdr:row>46</xdr:row>
      <xdr:rowOff>161925</xdr:rowOff>
    </xdr:to>
    <xdr:sp macro="" textlink="">
      <xdr:nvSpPr>
        <xdr:cNvPr id="349" name="Text Box 184">
          <a:extLst>
            <a:ext uri="{FF2B5EF4-FFF2-40B4-BE49-F238E27FC236}">
              <a16:creationId xmlns:a16="http://schemas.microsoft.com/office/drawing/2014/main" xmlns="" id="{05BD8631-E8B2-4744-A02C-00DFD5F80F5C}"/>
            </a:ext>
          </a:extLst>
        </xdr:cNvPr>
        <xdr:cNvSpPr txBox="1">
          <a:spLocks noChangeArrowheads="1"/>
        </xdr:cNvSpPr>
      </xdr:nvSpPr>
      <xdr:spPr bwMode="auto">
        <a:xfrm>
          <a:off x="1695450" y="11687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47</xdr:row>
      <xdr:rowOff>28575</xdr:rowOff>
    </xdr:from>
    <xdr:to>
      <xdr:col>3</xdr:col>
      <xdr:colOff>180975</xdr:colOff>
      <xdr:row>47</xdr:row>
      <xdr:rowOff>161925</xdr:rowOff>
    </xdr:to>
    <xdr:sp macro="" textlink="">
      <xdr:nvSpPr>
        <xdr:cNvPr id="350" name="Text Box 21">
          <a:extLst>
            <a:ext uri="{FF2B5EF4-FFF2-40B4-BE49-F238E27FC236}">
              <a16:creationId xmlns:a16="http://schemas.microsoft.com/office/drawing/2014/main" xmlns="" id="{A796F7EE-31CF-4106-AA14-6EFFA7957593}"/>
            </a:ext>
          </a:extLst>
        </xdr:cNvPr>
        <xdr:cNvSpPr txBox="1">
          <a:spLocks noChangeArrowheads="1"/>
        </xdr:cNvSpPr>
      </xdr:nvSpPr>
      <xdr:spPr bwMode="auto">
        <a:xfrm>
          <a:off x="1695450" y="11915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47</xdr:row>
      <xdr:rowOff>28575</xdr:rowOff>
    </xdr:from>
    <xdr:to>
      <xdr:col>3</xdr:col>
      <xdr:colOff>180975</xdr:colOff>
      <xdr:row>47</xdr:row>
      <xdr:rowOff>161925</xdr:rowOff>
    </xdr:to>
    <xdr:sp macro="" textlink="">
      <xdr:nvSpPr>
        <xdr:cNvPr id="351" name="Text Box 176">
          <a:extLst>
            <a:ext uri="{FF2B5EF4-FFF2-40B4-BE49-F238E27FC236}">
              <a16:creationId xmlns:a16="http://schemas.microsoft.com/office/drawing/2014/main" xmlns="" id="{8509B024-BFA5-46A6-B6CF-87C22A756F64}"/>
            </a:ext>
          </a:extLst>
        </xdr:cNvPr>
        <xdr:cNvSpPr txBox="1">
          <a:spLocks noChangeArrowheads="1"/>
        </xdr:cNvSpPr>
      </xdr:nvSpPr>
      <xdr:spPr bwMode="auto">
        <a:xfrm>
          <a:off x="1695450" y="11915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47</xdr:row>
      <xdr:rowOff>28575</xdr:rowOff>
    </xdr:from>
    <xdr:to>
      <xdr:col>3</xdr:col>
      <xdr:colOff>180975</xdr:colOff>
      <xdr:row>47</xdr:row>
      <xdr:rowOff>161925</xdr:rowOff>
    </xdr:to>
    <xdr:sp macro="" textlink="">
      <xdr:nvSpPr>
        <xdr:cNvPr id="352" name="Text Box 180">
          <a:extLst>
            <a:ext uri="{FF2B5EF4-FFF2-40B4-BE49-F238E27FC236}">
              <a16:creationId xmlns:a16="http://schemas.microsoft.com/office/drawing/2014/main" xmlns="" id="{290ADD87-0305-4B54-B176-6D2E45EA3E77}"/>
            </a:ext>
          </a:extLst>
        </xdr:cNvPr>
        <xdr:cNvSpPr txBox="1">
          <a:spLocks noChangeArrowheads="1"/>
        </xdr:cNvSpPr>
      </xdr:nvSpPr>
      <xdr:spPr bwMode="auto">
        <a:xfrm>
          <a:off x="1695450" y="11915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47</xdr:row>
      <xdr:rowOff>28575</xdr:rowOff>
    </xdr:from>
    <xdr:to>
      <xdr:col>3</xdr:col>
      <xdr:colOff>180975</xdr:colOff>
      <xdr:row>47</xdr:row>
      <xdr:rowOff>161925</xdr:rowOff>
    </xdr:to>
    <xdr:sp macro="" textlink="">
      <xdr:nvSpPr>
        <xdr:cNvPr id="353" name="Text Box 184">
          <a:extLst>
            <a:ext uri="{FF2B5EF4-FFF2-40B4-BE49-F238E27FC236}">
              <a16:creationId xmlns:a16="http://schemas.microsoft.com/office/drawing/2014/main" xmlns="" id="{7DE37744-B710-4DEA-9C39-585E13590283}"/>
            </a:ext>
          </a:extLst>
        </xdr:cNvPr>
        <xdr:cNvSpPr txBox="1">
          <a:spLocks noChangeArrowheads="1"/>
        </xdr:cNvSpPr>
      </xdr:nvSpPr>
      <xdr:spPr bwMode="auto">
        <a:xfrm>
          <a:off x="1695450" y="11915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48</xdr:row>
      <xdr:rowOff>28575</xdr:rowOff>
    </xdr:from>
    <xdr:to>
      <xdr:col>3</xdr:col>
      <xdr:colOff>180975</xdr:colOff>
      <xdr:row>48</xdr:row>
      <xdr:rowOff>161925</xdr:rowOff>
    </xdr:to>
    <xdr:sp macro="" textlink="">
      <xdr:nvSpPr>
        <xdr:cNvPr id="354" name="Text Box 21">
          <a:extLst>
            <a:ext uri="{FF2B5EF4-FFF2-40B4-BE49-F238E27FC236}">
              <a16:creationId xmlns:a16="http://schemas.microsoft.com/office/drawing/2014/main" xmlns="" id="{DA032F89-C415-43D9-83DC-675278C3B101}"/>
            </a:ext>
          </a:extLst>
        </xdr:cNvPr>
        <xdr:cNvSpPr txBox="1">
          <a:spLocks noChangeArrowheads="1"/>
        </xdr:cNvSpPr>
      </xdr:nvSpPr>
      <xdr:spPr bwMode="auto">
        <a:xfrm>
          <a:off x="1695450" y="12144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48</xdr:row>
      <xdr:rowOff>28575</xdr:rowOff>
    </xdr:from>
    <xdr:to>
      <xdr:col>3</xdr:col>
      <xdr:colOff>180975</xdr:colOff>
      <xdr:row>48</xdr:row>
      <xdr:rowOff>161925</xdr:rowOff>
    </xdr:to>
    <xdr:sp macro="" textlink="">
      <xdr:nvSpPr>
        <xdr:cNvPr id="355" name="Text Box 176">
          <a:extLst>
            <a:ext uri="{FF2B5EF4-FFF2-40B4-BE49-F238E27FC236}">
              <a16:creationId xmlns:a16="http://schemas.microsoft.com/office/drawing/2014/main" xmlns="" id="{6D1C2960-A172-4430-B029-28C8DAB136E7}"/>
            </a:ext>
          </a:extLst>
        </xdr:cNvPr>
        <xdr:cNvSpPr txBox="1">
          <a:spLocks noChangeArrowheads="1"/>
        </xdr:cNvSpPr>
      </xdr:nvSpPr>
      <xdr:spPr bwMode="auto">
        <a:xfrm>
          <a:off x="1695450" y="12144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48</xdr:row>
      <xdr:rowOff>28575</xdr:rowOff>
    </xdr:from>
    <xdr:to>
      <xdr:col>3</xdr:col>
      <xdr:colOff>180975</xdr:colOff>
      <xdr:row>48</xdr:row>
      <xdr:rowOff>161925</xdr:rowOff>
    </xdr:to>
    <xdr:sp macro="" textlink="">
      <xdr:nvSpPr>
        <xdr:cNvPr id="356" name="Text Box 180">
          <a:extLst>
            <a:ext uri="{FF2B5EF4-FFF2-40B4-BE49-F238E27FC236}">
              <a16:creationId xmlns:a16="http://schemas.microsoft.com/office/drawing/2014/main" xmlns="" id="{F2286DD3-323A-488D-991E-5F9C7F0CC678}"/>
            </a:ext>
          </a:extLst>
        </xdr:cNvPr>
        <xdr:cNvSpPr txBox="1">
          <a:spLocks noChangeArrowheads="1"/>
        </xdr:cNvSpPr>
      </xdr:nvSpPr>
      <xdr:spPr bwMode="auto">
        <a:xfrm>
          <a:off x="1695450" y="12144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48</xdr:row>
      <xdr:rowOff>28575</xdr:rowOff>
    </xdr:from>
    <xdr:to>
      <xdr:col>3</xdr:col>
      <xdr:colOff>180975</xdr:colOff>
      <xdr:row>48</xdr:row>
      <xdr:rowOff>161925</xdr:rowOff>
    </xdr:to>
    <xdr:sp macro="" textlink="">
      <xdr:nvSpPr>
        <xdr:cNvPr id="357" name="Text Box 184">
          <a:extLst>
            <a:ext uri="{FF2B5EF4-FFF2-40B4-BE49-F238E27FC236}">
              <a16:creationId xmlns:a16="http://schemas.microsoft.com/office/drawing/2014/main" xmlns="" id="{A180CCEB-9916-4254-AAEA-3CD40CAEFBC6}"/>
            </a:ext>
          </a:extLst>
        </xdr:cNvPr>
        <xdr:cNvSpPr txBox="1">
          <a:spLocks noChangeArrowheads="1"/>
        </xdr:cNvSpPr>
      </xdr:nvSpPr>
      <xdr:spPr bwMode="auto">
        <a:xfrm>
          <a:off x="1695450" y="12144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358" name="Text Box 21">
          <a:extLst>
            <a:ext uri="{FF2B5EF4-FFF2-40B4-BE49-F238E27FC236}">
              <a16:creationId xmlns:a16="http://schemas.microsoft.com/office/drawing/2014/main" xmlns="" id="{D63EAF25-7D8B-4C45-ABA6-A2588E8CD109}"/>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359" name="Text Box 176">
          <a:extLst>
            <a:ext uri="{FF2B5EF4-FFF2-40B4-BE49-F238E27FC236}">
              <a16:creationId xmlns:a16="http://schemas.microsoft.com/office/drawing/2014/main" xmlns="" id="{70A31BF4-FCC4-4222-871B-5401A1788AD9}"/>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360" name="Text Box 180">
          <a:extLst>
            <a:ext uri="{FF2B5EF4-FFF2-40B4-BE49-F238E27FC236}">
              <a16:creationId xmlns:a16="http://schemas.microsoft.com/office/drawing/2014/main" xmlns="" id="{9146D93F-9192-49A4-BF01-7878804D65F5}"/>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49</xdr:row>
      <xdr:rowOff>28575</xdr:rowOff>
    </xdr:from>
    <xdr:to>
      <xdr:col>3</xdr:col>
      <xdr:colOff>180975</xdr:colOff>
      <xdr:row>49</xdr:row>
      <xdr:rowOff>161925</xdr:rowOff>
    </xdr:to>
    <xdr:sp macro="" textlink="">
      <xdr:nvSpPr>
        <xdr:cNvPr id="361" name="Text Box 184">
          <a:extLst>
            <a:ext uri="{FF2B5EF4-FFF2-40B4-BE49-F238E27FC236}">
              <a16:creationId xmlns:a16="http://schemas.microsoft.com/office/drawing/2014/main" xmlns="" id="{57A3B392-186C-4A75-AE20-3F9CB4A2F0EA}"/>
            </a:ext>
          </a:extLst>
        </xdr:cNvPr>
        <xdr:cNvSpPr txBox="1">
          <a:spLocks noChangeArrowheads="1"/>
        </xdr:cNvSpPr>
      </xdr:nvSpPr>
      <xdr:spPr bwMode="auto">
        <a:xfrm>
          <a:off x="1695450" y="12372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28575</xdr:colOff>
      <xdr:row>16</xdr:row>
      <xdr:rowOff>36682</xdr:rowOff>
    </xdr:from>
    <xdr:to>
      <xdr:col>3</xdr:col>
      <xdr:colOff>180975</xdr:colOff>
      <xdr:row>16</xdr:row>
      <xdr:rowOff>170032</xdr:rowOff>
    </xdr:to>
    <xdr:sp macro="" textlink="">
      <xdr:nvSpPr>
        <xdr:cNvPr id="362" name="Text Box 570">
          <a:extLst>
            <a:ext uri="{FF2B5EF4-FFF2-40B4-BE49-F238E27FC236}">
              <a16:creationId xmlns:a16="http://schemas.microsoft.com/office/drawing/2014/main" xmlns="" id="{BCD45409-323C-44AA-9FD1-9B9511BBAA8D}"/>
            </a:ext>
          </a:extLst>
        </xdr:cNvPr>
        <xdr:cNvSpPr txBox="1">
          <a:spLocks noChangeArrowheads="1"/>
        </xdr:cNvSpPr>
      </xdr:nvSpPr>
      <xdr:spPr bwMode="auto">
        <a:xfrm>
          <a:off x="1695450" y="4837282"/>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3</xdr:col>
      <xdr:colOff>40533</xdr:colOff>
      <xdr:row>20</xdr:row>
      <xdr:rowOff>32425</xdr:rowOff>
    </xdr:from>
    <xdr:to>
      <xdr:col>3</xdr:col>
      <xdr:colOff>192933</xdr:colOff>
      <xdr:row>20</xdr:row>
      <xdr:rowOff>165775</xdr:rowOff>
    </xdr:to>
    <xdr:sp macro="" textlink="">
      <xdr:nvSpPr>
        <xdr:cNvPr id="363" name="Text Box 354">
          <a:extLst>
            <a:ext uri="{FF2B5EF4-FFF2-40B4-BE49-F238E27FC236}">
              <a16:creationId xmlns:a16="http://schemas.microsoft.com/office/drawing/2014/main" xmlns="" id="{60D3758A-7524-40E6-9E77-528AE376C734}"/>
            </a:ext>
          </a:extLst>
        </xdr:cNvPr>
        <xdr:cNvSpPr txBox="1">
          <a:spLocks noChangeArrowheads="1"/>
        </xdr:cNvSpPr>
      </xdr:nvSpPr>
      <xdr:spPr bwMode="auto">
        <a:xfrm>
          <a:off x="1707408" y="57474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35</xdr:row>
      <xdr:rowOff>47625</xdr:rowOff>
    </xdr:from>
    <xdr:to>
      <xdr:col>29</xdr:col>
      <xdr:colOff>180975</xdr:colOff>
      <xdr:row>35</xdr:row>
      <xdr:rowOff>180975</xdr:rowOff>
    </xdr:to>
    <xdr:sp macro="" textlink="">
      <xdr:nvSpPr>
        <xdr:cNvPr id="364" name="Text Box 495">
          <a:extLst>
            <a:ext uri="{FF2B5EF4-FFF2-40B4-BE49-F238E27FC236}">
              <a16:creationId xmlns:a16="http://schemas.microsoft.com/office/drawing/2014/main" xmlns="" id="{C10D1A12-AAFF-4CDD-A7B8-16C28DE5225B}"/>
            </a:ext>
          </a:extLst>
        </xdr:cNvPr>
        <xdr:cNvSpPr txBox="1">
          <a:spLocks noChangeArrowheads="1"/>
        </xdr:cNvSpPr>
      </xdr:nvSpPr>
      <xdr:spPr bwMode="auto">
        <a:xfrm>
          <a:off x="15859125" y="91916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36</xdr:row>
      <xdr:rowOff>47625</xdr:rowOff>
    </xdr:from>
    <xdr:to>
      <xdr:col>29</xdr:col>
      <xdr:colOff>180975</xdr:colOff>
      <xdr:row>36</xdr:row>
      <xdr:rowOff>180975</xdr:rowOff>
    </xdr:to>
    <xdr:sp macro="" textlink="">
      <xdr:nvSpPr>
        <xdr:cNvPr id="365" name="Text Box 495">
          <a:extLst>
            <a:ext uri="{FF2B5EF4-FFF2-40B4-BE49-F238E27FC236}">
              <a16:creationId xmlns:a16="http://schemas.microsoft.com/office/drawing/2014/main" xmlns="" id="{75D3910B-4AEA-40C0-A4F9-F881B1C32D28}"/>
            </a:ext>
          </a:extLst>
        </xdr:cNvPr>
        <xdr:cNvSpPr txBox="1">
          <a:spLocks noChangeArrowheads="1"/>
        </xdr:cNvSpPr>
      </xdr:nvSpPr>
      <xdr:spPr bwMode="auto">
        <a:xfrm>
          <a:off x="15859125" y="94202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29</xdr:col>
      <xdr:colOff>28575</xdr:colOff>
      <xdr:row>37</xdr:row>
      <xdr:rowOff>47625</xdr:rowOff>
    </xdr:from>
    <xdr:to>
      <xdr:col>29</xdr:col>
      <xdr:colOff>180975</xdr:colOff>
      <xdr:row>37</xdr:row>
      <xdr:rowOff>180975</xdr:rowOff>
    </xdr:to>
    <xdr:sp macro="" textlink="">
      <xdr:nvSpPr>
        <xdr:cNvPr id="366" name="Text Box 495">
          <a:extLst>
            <a:ext uri="{FF2B5EF4-FFF2-40B4-BE49-F238E27FC236}">
              <a16:creationId xmlns:a16="http://schemas.microsoft.com/office/drawing/2014/main" xmlns="" id="{658FA192-85CD-4E80-A44C-11BF64C3DBC0}"/>
            </a:ext>
          </a:extLst>
        </xdr:cNvPr>
        <xdr:cNvSpPr txBox="1">
          <a:spLocks noChangeArrowheads="1"/>
        </xdr:cNvSpPr>
      </xdr:nvSpPr>
      <xdr:spPr bwMode="auto">
        <a:xfrm>
          <a:off x="15859125" y="964882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36</xdr:row>
      <xdr:rowOff>28575</xdr:rowOff>
    </xdr:from>
    <xdr:to>
      <xdr:col>16</xdr:col>
      <xdr:colOff>180975</xdr:colOff>
      <xdr:row>36</xdr:row>
      <xdr:rowOff>161925</xdr:rowOff>
    </xdr:to>
    <xdr:sp macro="" textlink="">
      <xdr:nvSpPr>
        <xdr:cNvPr id="367" name="Text Box 49">
          <a:extLst>
            <a:ext uri="{FF2B5EF4-FFF2-40B4-BE49-F238E27FC236}">
              <a16:creationId xmlns:a16="http://schemas.microsoft.com/office/drawing/2014/main" xmlns="" id="{C6E231DF-652A-4B20-A066-5B45635B16F7}"/>
            </a:ext>
          </a:extLst>
        </xdr:cNvPr>
        <xdr:cNvSpPr txBox="1">
          <a:spLocks noChangeArrowheads="1"/>
        </xdr:cNvSpPr>
      </xdr:nvSpPr>
      <xdr:spPr bwMode="auto">
        <a:xfrm>
          <a:off x="8772525" y="9401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36</xdr:row>
      <xdr:rowOff>28575</xdr:rowOff>
    </xdr:from>
    <xdr:to>
      <xdr:col>16</xdr:col>
      <xdr:colOff>180975</xdr:colOff>
      <xdr:row>36</xdr:row>
      <xdr:rowOff>161925</xdr:rowOff>
    </xdr:to>
    <xdr:sp macro="" textlink="">
      <xdr:nvSpPr>
        <xdr:cNvPr id="368" name="Text Box 250">
          <a:extLst>
            <a:ext uri="{FF2B5EF4-FFF2-40B4-BE49-F238E27FC236}">
              <a16:creationId xmlns:a16="http://schemas.microsoft.com/office/drawing/2014/main" xmlns="" id="{C67AAF73-805A-466B-A356-B18C88C8BCE4}"/>
            </a:ext>
          </a:extLst>
        </xdr:cNvPr>
        <xdr:cNvSpPr txBox="1">
          <a:spLocks noChangeArrowheads="1"/>
        </xdr:cNvSpPr>
      </xdr:nvSpPr>
      <xdr:spPr bwMode="auto">
        <a:xfrm>
          <a:off x="8772525" y="9401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36</xdr:row>
      <xdr:rowOff>28575</xdr:rowOff>
    </xdr:from>
    <xdr:to>
      <xdr:col>16</xdr:col>
      <xdr:colOff>180975</xdr:colOff>
      <xdr:row>36</xdr:row>
      <xdr:rowOff>161925</xdr:rowOff>
    </xdr:to>
    <xdr:sp macro="" textlink="">
      <xdr:nvSpPr>
        <xdr:cNvPr id="369" name="Text Box 260">
          <a:extLst>
            <a:ext uri="{FF2B5EF4-FFF2-40B4-BE49-F238E27FC236}">
              <a16:creationId xmlns:a16="http://schemas.microsoft.com/office/drawing/2014/main" xmlns="" id="{FE7591AF-6F15-4074-AFC9-5A47575F0B1B}"/>
            </a:ext>
          </a:extLst>
        </xdr:cNvPr>
        <xdr:cNvSpPr txBox="1">
          <a:spLocks noChangeArrowheads="1"/>
        </xdr:cNvSpPr>
      </xdr:nvSpPr>
      <xdr:spPr bwMode="auto">
        <a:xfrm>
          <a:off x="8772525" y="9401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37</xdr:row>
      <xdr:rowOff>28575</xdr:rowOff>
    </xdr:from>
    <xdr:to>
      <xdr:col>16</xdr:col>
      <xdr:colOff>180975</xdr:colOff>
      <xdr:row>37</xdr:row>
      <xdr:rowOff>161925</xdr:rowOff>
    </xdr:to>
    <xdr:sp macro="" textlink="">
      <xdr:nvSpPr>
        <xdr:cNvPr id="370" name="Text Box 49">
          <a:extLst>
            <a:ext uri="{FF2B5EF4-FFF2-40B4-BE49-F238E27FC236}">
              <a16:creationId xmlns:a16="http://schemas.microsoft.com/office/drawing/2014/main" xmlns="" id="{12141760-E0D4-4318-A2FD-8C7A974C1DFC}"/>
            </a:ext>
          </a:extLst>
        </xdr:cNvPr>
        <xdr:cNvSpPr txBox="1">
          <a:spLocks noChangeArrowheads="1"/>
        </xdr:cNvSpPr>
      </xdr:nvSpPr>
      <xdr:spPr bwMode="auto">
        <a:xfrm>
          <a:off x="8772525" y="9629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37</xdr:row>
      <xdr:rowOff>28575</xdr:rowOff>
    </xdr:from>
    <xdr:to>
      <xdr:col>16</xdr:col>
      <xdr:colOff>180975</xdr:colOff>
      <xdr:row>37</xdr:row>
      <xdr:rowOff>161925</xdr:rowOff>
    </xdr:to>
    <xdr:sp macro="" textlink="">
      <xdr:nvSpPr>
        <xdr:cNvPr id="371" name="Text Box 250">
          <a:extLst>
            <a:ext uri="{FF2B5EF4-FFF2-40B4-BE49-F238E27FC236}">
              <a16:creationId xmlns:a16="http://schemas.microsoft.com/office/drawing/2014/main" xmlns="" id="{696A8A2F-2B82-4426-B806-908D9AE05BF9}"/>
            </a:ext>
          </a:extLst>
        </xdr:cNvPr>
        <xdr:cNvSpPr txBox="1">
          <a:spLocks noChangeArrowheads="1"/>
        </xdr:cNvSpPr>
      </xdr:nvSpPr>
      <xdr:spPr bwMode="auto">
        <a:xfrm>
          <a:off x="8772525" y="9629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37</xdr:row>
      <xdr:rowOff>28575</xdr:rowOff>
    </xdr:from>
    <xdr:to>
      <xdr:col>16</xdr:col>
      <xdr:colOff>180975</xdr:colOff>
      <xdr:row>37</xdr:row>
      <xdr:rowOff>161925</xdr:rowOff>
    </xdr:to>
    <xdr:sp macro="" textlink="">
      <xdr:nvSpPr>
        <xdr:cNvPr id="372" name="Text Box 260">
          <a:extLst>
            <a:ext uri="{FF2B5EF4-FFF2-40B4-BE49-F238E27FC236}">
              <a16:creationId xmlns:a16="http://schemas.microsoft.com/office/drawing/2014/main" xmlns="" id="{F0A6D7AF-A8CB-4360-AD4D-9954F8B42F7B}"/>
            </a:ext>
          </a:extLst>
        </xdr:cNvPr>
        <xdr:cNvSpPr txBox="1">
          <a:spLocks noChangeArrowheads="1"/>
        </xdr:cNvSpPr>
      </xdr:nvSpPr>
      <xdr:spPr bwMode="auto">
        <a:xfrm>
          <a:off x="8772525" y="96297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38</xdr:row>
      <xdr:rowOff>28575</xdr:rowOff>
    </xdr:from>
    <xdr:to>
      <xdr:col>16</xdr:col>
      <xdr:colOff>180975</xdr:colOff>
      <xdr:row>38</xdr:row>
      <xdr:rowOff>161925</xdr:rowOff>
    </xdr:to>
    <xdr:sp macro="" textlink="">
      <xdr:nvSpPr>
        <xdr:cNvPr id="373" name="Text Box 49">
          <a:extLst>
            <a:ext uri="{FF2B5EF4-FFF2-40B4-BE49-F238E27FC236}">
              <a16:creationId xmlns:a16="http://schemas.microsoft.com/office/drawing/2014/main" xmlns="" id="{0E2176EB-DB5B-410F-A9F4-35EE3B3CD801}"/>
            </a:ext>
          </a:extLst>
        </xdr:cNvPr>
        <xdr:cNvSpPr txBox="1">
          <a:spLocks noChangeArrowheads="1"/>
        </xdr:cNvSpPr>
      </xdr:nvSpPr>
      <xdr:spPr bwMode="auto">
        <a:xfrm>
          <a:off x="8772525" y="9858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38</xdr:row>
      <xdr:rowOff>28575</xdr:rowOff>
    </xdr:from>
    <xdr:to>
      <xdr:col>16</xdr:col>
      <xdr:colOff>180975</xdr:colOff>
      <xdr:row>38</xdr:row>
      <xdr:rowOff>161925</xdr:rowOff>
    </xdr:to>
    <xdr:sp macro="" textlink="">
      <xdr:nvSpPr>
        <xdr:cNvPr id="374" name="Text Box 250">
          <a:extLst>
            <a:ext uri="{FF2B5EF4-FFF2-40B4-BE49-F238E27FC236}">
              <a16:creationId xmlns:a16="http://schemas.microsoft.com/office/drawing/2014/main" xmlns="" id="{3C6E182E-FF0F-45D0-890D-5D6A6F7AC4C6}"/>
            </a:ext>
          </a:extLst>
        </xdr:cNvPr>
        <xdr:cNvSpPr txBox="1">
          <a:spLocks noChangeArrowheads="1"/>
        </xdr:cNvSpPr>
      </xdr:nvSpPr>
      <xdr:spPr bwMode="auto">
        <a:xfrm>
          <a:off x="8772525" y="9858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38</xdr:row>
      <xdr:rowOff>28575</xdr:rowOff>
    </xdr:from>
    <xdr:to>
      <xdr:col>16</xdr:col>
      <xdr:colOff>180975</xdr:colOff>
      <xdr:row>38</xdr:row>
      <xdr:rowOff>161925</xdr:rowOff>
    </xdr:to>
    <xdr:sp macro="" textlink="">
      <xdr:nvSpPr>
        <xdr:cNvPr id="375" name="Text Box 260">
          <a:extLst>
            <a:ext uri="{FF2B5EF4-FFF2-40B4-BE49-F238E27FC236}">
              <a16:creationId xmlns:a16="http://schemas.microsoft.com/office/drawing/2014/main" xmlns="" id="{F0D9CB3A-17F8-4D10-B27C-E4D0A2382A05}"/>
            </a:ext>
          </a:extLst>
        </xdr:cNvPr>
        <xdr:cNvSpPr txBox="1">
          <a:spLocks noChangeArrowheads="1"/>
        </xdr:cNvSpPr>
      </xdr:nvSpPr>
      <xdr:spPr bwMode="auto">
        <a:xfrm>
          <a:off x="8772525" y="9858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39</xdr:row>
      <xdr:rowOff>28575</xdr:rowOff>
    </xdr:from>
    <xdr:to>
      <xdr:col>16</xdr:col>
      <xdr:colOff>180975</xdr:colOff>
      <xdr:row>39</xdr:row>
      <xdr:rowOff>161925</xdr:rowOff>
    </xdr:to>
    <xdr:sp macro="" textlink="">
      <xdr:nvSpPr>
        <xdr:cNvPr id="376" name="Text Box 49">
          <a:extLst>
            <a:ext uri="{FF2B5EF4-FFF2-40B4-BE49-F238E27FC236}">
              <a16:creationId xmlns:a16="http://schemas.microsoft.com/office/drawing/2014/main" xmlns="" id="{6C812F0F-EE69-4531-B3A7-9E5188B3C250}"/>
            </a:ext>
          </a:extLst>
        </xdr:cNvPr>
        <xdr:cNvSpPr txBox="1">
          <a:spLocks noChangeArrowheads="1"/>
        </xdr:cNvSpPr>
      </xdr:nvSpPr>
      <xdr:spPr bwMode="auto">
        <a:xfrm>
          <a:off x="8772525" y="10086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39</xdr:row>
      <xdr:rowOff>28575</xdr:rowOff>
    </xdr:from>
    <xdr:to>
      <xdr:col>16</xdr:col>
      <xdr:colOff>180975</xdr:colOff>
      <xdr:row>39</xdr:row>
      <xdr:rowOff>161925</xdr:rowOff>
    </xdr:to>
    <xdr:sp macro="" textlink="">
      <xdr:nvSpPr>
        <xdr:cNvPr id="377" name="Text Box 250">
          <a:extLst>
            <a:ext uri="{FF2B5EF4-FFF2-40B4-BE49-F238E27FC236}">
              <a16:creationId xmlns:a16="http://schemas.microsoft.com/office/drawing/2014/main" xmlns="" id="{624A8932-6B29-40B6-928D-9999590D5F52}"/>
            </a:ext>
          </a:extLst>
        </xdr:cNvPr>
        <xdr:cNvSpPr txBox="1">
          <a:spLocks noChangeArrowheads="1"/>
        </xdr:cNvSpPr>
      </xdr:nvSpPr>
      <xdr:spPr bwMode="auto">
        <a:xfrm>
          <a:off x="8772525" y="10086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39</xdr:row>
      <xdr:rowOff>28575</xdr:rowOff>
    </xdr:from>
    <xdr:to>
      <xdr:col>16</xdr:col>
      <xdr:colOff>180975</xdr:colOff>
      <xdr:row>39</xdr:row>
      <xdr:rowOff>161925</xdr:rowOff>
    </xdr:to>
    <xdr:sp macro="" textlink="">
      <xdr:nvSpPr>
        <xdr:cNvPr id="378" name="Text Box 260">
          <a:extLst>
            <a:ext uri="{FF2B5EF4-FFF2-40B4-BE49-F238E27FC236}">
              <a16:creationId xmlns:a16="http://schemas.microsoft.com/office/drawing/2014/main" xmlns="" id="{049D6FEA-2259-46EE-B9F1-C9099DC34C58}"/>
            </a:ext>
          </a:extLst>
        </xdr:cNvPr>
        <xdr:cNvSpPr txBox="1">
          <a:spLocks noChangeArrowheads="1"/>
        </xdr:cNvSpPr>
      </xdr:nvSpPr>
      <xdr:spPr bwMode="auto">
        <a:xfrm>
          <a:off x="8772525" y="100869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40</xdr:row>
      <xdr:rowOff>28575</xdr:rowOff>
    </xdr:from>
    <xdr:to>
      <xdr:col>16</xdr:col>
      <xdr:colOff>180975</xdr:colOff>
      <xdr:row>40</xdr:row>
      <xdr:rowOff>161925</xdr:rowOff>
    </xdr:to>
    <xdr:sp macro="" textlink="">
      <xdr:nvSpPr>
        <xdr:cNvPr id="379" name="Text Box 49">
          <a:extLst>
            <a:ext uri="{FF2B5EF4-FFF2-40B4-BE49-F238E27FC236}">
              <a16:creationId xmlns:a16="http://schemas.microsoft.com/office/drawing/2014/main" xmlns="" id="{8BABA202-3CB5-44EE-BC09-D709713CFC14}"/>
            </a:ext>
          </a:extLst>
        </xdr:cNvPr>
        <xdr:cNvSpPr txBox="1">
          <a:spLocks noChangeArrowheads="1"/>
        </xdr:cNvSpPr>
      </xdr:nvSpPr>
      <xdr:spPr bwMode="auto">
        <a:xfrm>
          <a:off x="8772525" y="10315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40</xdr:row>
      <xdr:rowOff>28575</xdr:rowOff>
    </xdr:from>
    <xdr:to>
      <xdr:col>16</xdr:col>
      <xdr:colOff>180975</xdr:colOff>
      <xdr:row>40</xdr:row>
      <xdr:rowOff>161925</xdr:rowOff>
    </xdr:to>
    <xdr:sp macro="" textlink="">
      <xdr:nvSpPr>
        <xdr:cNvPr id="380" name="Text Box 250">
          <a:extLst>
            <a:ext uri="{FF2B5EF4-FFF2-40B4-BE49-F238E27FC236}">
              <a16:creationId xmlns:a16="http://schemas.microsoft.com/office/drawing/2014/main" xmlns="" id="{C129E61E-69A0-45D8-8476-D220BA1F22EC}"/>
            </a:ext>
          </a:extLst>
        </xdr:cNvPr>
        <xdr:cNvSpPr txBox="1">
          <a:spLocks noChangeArrowheads="1"/>
        </xdr:cNvSpPr>
      </xdr:nvSpPr>
      <xdr:spPr bwMode="auto">
        <a:xfrm>
          <a:off x="8772525" y="10315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40</xdr:row>
      <xdr:rowOff>28575</xdr:rowOff>
    </xdr:from>
    <xdr:to>
      <xdr:col>16</xdr:col>
      <xdr:colOff>180975</xdr:colOff>
      <xdr:row>40</xdr:row>
      <xdr:rowOff>161925</xdr:rowOff>
    </xdr:to>
    <xdr:sp macro="" textlink="">
      <xdr:nvSpPr>
        <xdr:cNvPr id="381" name="Text Box 260">
          <a:extLst>
            <a:ext uri="{FF2B5EF4-FFF2-40B4-BE49-F238E27FC236}">
              <a16:creationId xmlns:a16="http://schemas.microsoft.com/office/drawing/2014/main" xmlns="" id="{88256C76-34D7-481D-AB70-9B2822ADAAC9}"/>
            </a:ext>
          </a:extLst>
        </xdr:cNvPr>
        <xdr:cNvSpPr txBox="1">
          <a:spLocks noChangeArrowheads="1"/>
        </xdr:cNvSpPr>
      </xdr:nvSpPr>
      <xdr:spPr bwMode="auto">
        <a:xfrm>
          <a:off x="8772525" y="103155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41</xdr:row>
      <xdr:rowOff>28575</xdr:rowOff>
    </xdr:from>
    <xdr:to>
      <xdr:col>16</xdr:col>
      <xdr:colOff>180975</xdr:colOff>
      <xdr:row>41</xdr:row>
      <xdr:rowOff>161925</xdr:rowOff>
    </xdr:to>
    <xdr:sp macro="" textlink="">
      <xdr:nvSpPr>
        <xdr:cNvPr id="382" name="Text Box 49">
          <a:extLst>
            <a:ext uri="{FF2B5EF4-FFF2-40B4-BE49-F238E27FC236}">
              <a16:creationId xmlns:a16="http://schemas.microsoft.com/office/drawing/2014/main" xmlns="" id="{011D64E3-794F-4C29-88B7-4883CA3790BC}"/>
            </a:ext>
          </a:extLst>
        </xdr:cNvPr>
        <xdr:cNvSpPr txBox="1">
          <a:spLocks noChangeArrowheads="1"/>
        </xdr:cNvSpPr>
      </xdr:nvSpPr>
      <xdr:spPr bwMode="auto">
        <a:xfrm>
          <a:off x="8772525" y="10544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41</xdr:row>
      <xdr:rowOff>28575</xdr:rowOff>
    </xdr:from>
    <xdr:to>
      <xdr:col>16</xdr:col>
      <xdr:colOff>180975</xdr:colOff>
      <xdr:row>41</xdr:row>
      <xdr:rowOff>161925</xdr:rowOff>
    </xdr:to>
    <xdr:sp macro="" textlink="">
      <xdr:nvSpPr>
        <xdr:cNvPr id="383" name="Text Box 250">
          <a:extLst>
            <a:ext uri="{FF2B5EF4-FFF2-40B4-BE49-F238E27FC236}">
              <a16:creationId xmlns:a16="http://schemas.microsoft.com/office/drawing/2014/main" xmlns="" id="{3CD1FEE7-735C-41EF-8B41-376CCF7703EE}"/>
            </a:ext>
          </a:extLst>
        </xdr:cNvPr>
        <xdr:cNvSpPr txBox="1">
          <a:spLocks noChangeArrowheads="1"/>
        </xdr:cNvSpPr>
      </xdr:nvSpPr>
      <xdr:spPr bwMode="auto">
        <a:xfrm>
          <a:off x="8772525" y="10544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41</xdr:row>
      <xdr:rowOff>28575</xdr:rowOff>
    </xdr:from>
    <xdr:to>
      <xdr:col>16</xdr:col>
      <xdr:colOff>180975</xdr:colOff>
      <xdr:row>41</xdr:row>
      <xdr:rowOff>161925</xdr:rowOff>
    </xdr:to>
    <xdr:sp macro="" textlink="">
      <xdr:nvSpPr>
        <xdr:cNvPr id="384" name="Text Box 260">
          <a:extLst>
            <a:ext uri="{FF2B5EF4-FFF2-40B4-BE49-F238E27FC236}">
              <a16:creationId xmlns:a16="http://schemas.microsoft.com/office/drawing/2014/main" xmlns="" id="{DB590311-837F-454F-80E5-685296038DE3}"/>
            </a:ext>
          </a:extLst>
        </xdr:cNvPr>
        <xdr:cNvSpPr txBox="1">
          <a:spLocks noChangeArrowheads="1"/>
        </xdr:cNvSpPr>
      </xdr:nvSpPr>
      <xdr:spPr bwMode="auto">
        <a:xfrm>
          <a:off x="8772525" y="105441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23</xdr:row>
      <xdr:rowOff>28575</xdr:rowOff>
    </xdr:from>
    <xdr:to>
      <xdr:col>16</xdr:col>
      <xdr:colOff>180975</xdr:colOff>
      <xdr:row>23</xdr:row>
      <xdr:rowOff>161925</xdr:rowOff>
    </xdr:to>
    <xdr:sp macro="" textlink="">
      <xdr:nvSpPr>
        <xdr:cNvPr id="385" name="Text Box 69">
          <a:extLst>
            <a:ext uri="{FF2B5EF4-FFF2-40B4-BE49-F238E27FC236}">
              <a16:creationId xmlns:a16="http://schemas.microsoft.com/office/drawing/2014/main" xmlns="" id="{A9BED501-66AC-4DF3-9D58-3846A6276ECC}"/>
            </a:ext>
          </a:extLst>
        </xdr:cNvPr>
        <xdr:cNvSpPr txBox="1">
          <a:spLocks noChangeArrowheads="1"/>
        </xdr:cNvSpPr>
      </xdr:nvSpPr>
      <xdr:spPr bwMode="auto">
        <a:xfrm>
          <a:off x="8772525" y="6429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23</xdr:row>
      <xdr:rowOff>28575</xdr:rowOff>
    </xdr:from>
    <xdr:to>
      <xdr:col>16</xdr:col>
      <xdr:colOff>180975</xdr:colOff>
      <xdr:row>23</xdr:row>
      <xdr:rowOff>161925</xdr:rowOff>
    </xdr:to>
    <xdr:sp macro="" textlink="">
      <xdr:nvSpPr>
        <xdr:cNvPr id="386" name="Text Box 287">
          <a:extLst>
            <a:ext uri="{FF2B5EF4-FFF2-40B4-BE49-F238E27FC236}">
              <a16:creationId xmlns:a16="http://schemas.microsoft.com/office/drawing/2014/main" xmlns="" id="{C80A4346-B75C-4BB9-A63B-362AEDAF26DB}"/>
            </a:ext>
          </a:extLst>
        </xdr:cNvPr>
        <xdr:cNvSpPr txBox="1">
          <a:spLocks noChangeArrowheads="1"/>
        </xdr:cNvSpPr>
      </xdr:nvSpPr>
      <xdr:spPr bwMode="auto">
        <a:xfrm>
          <a:off x="8772525" y="6429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23</xdr:row>
      <xdr:rowOff>28575</xdr:rowOff>
    </xdr:from>
    <xdr:to>
      <xdr:col>16</xdr:col>
      <xdr:colOff>180975</xdr:colOff>
      <xdr:row>23</xdr:row>
      <xdr:rowOff>161925</xdr:rowOff>
    </xdr:to>
    <xdr:sp macro="" textlink="">
      <xdr:nvSpPr>
        <xdr:cNvPr id="387" name="Text Box 294">
          <a:extLst>
            <a:ext uri="{FF2B5EF4-FFF2-40B4-BE49-F238E27FC236}">
              <a16:creationId xmlns:a16="http://schemas.microsoft.com/office/drawing/2014/main" xmlns="" id="{AE6E839D-D803-4719-B49D-CA8E3CA6D81D}"/>
            </a:ext>
          </a:extLst>
        </xdr:cNvPr>
        <xdr:cNvSpPr txBox="1">
          <a:spLocks noChangeArrowheads="1"/>
        </xdr:cNvSpPr>
      </xdr:nvSpPr>
      <xdr:spPr bwMode="auto">
        <a:xfrm>
          <a:off x="8772525" y="6429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23</xdr:row>
      <xdr:rowOff>28575</xdr:rowOff>
    </xdr:from>
    <xdr:to>
      <xdr:col>16</xdr:col>
      <xdr:colOff>180975</xdr:colOff>
      <xdr:row>23</xdr:row>
      <xdr:rowOff>161925</xdr:rowOff>
    </xdr:to>
    <xdr:sp macro="" textlink="">
      <xdr:nvSpPr>
        <xdr:cNvPr id="388" name="Text Box 469">
          <a:extLst>
            <a:ext uri="{FF2B5EF4-FFF2-40B4-BE49-F238E27FC236}">
              <a16:creationId xmlns:a16="http://schemas.microsoft.com/office/drawing/2014/main" xmlns="" id="{93FED509-A7A2-410D-9CB1-A2A5D620ABE3}"/>
            </a:ext>
          </a:extLst>
        </xdr:cNvPr>
        <xdr:cNvSpPr txBox="1">
          <a:spLocks noChangeArrowheads="1"/>
        </xdr:cNvSpPr>
      </xdr:nvSpPr>
      <xdr:spPr bwMode="auto">
        <a:xfrm>
          <a:off x="8772525" y="6429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700" b="0" i="0" u="none" strike="noStrike" baseline="0">
              <a:solidFill>
                <a:srgbClr val="000000"/>
              </a:solidFill>
              <a:latin typeface="ＭＳ Ｐゴシック"/>
              <a:ea typeface="ＭＳ Ｐゴシック"/>
            </a:rPr>
            <a:t>※</a:t>
          </a:r>
        </a:p>
      </xdr:txBody>
    </xdr:sp>
    <xdr:clientData/>
  </xdr:twoCellAnchor>
  <xdr:twoCellAnchor>
    <xdr:from>
      <xdr:col>16</xdr:col>
      <xdr:colOff>28575</xdr:colOff>
      <xdr:row>23</xdr:row>
      <xdr:rowOff>28575</xdr:rowOff>
    </xdr:from>
    <xdr:to>
      <xdr:col>16</xdr:col>
      <xdr:colOff>180975</xdr:colOff>
      <xdr:row>23</xdr:row>
      <xdr:rowOff>161925</xdr:rowOff>
    </xdr:to>
    <xdr:sp macro="" textlink="">
      <xdr:nvSpPr>
        <xdr:cNvPr id="389" name="Text Box 470">
          <a:extLst>
            <a:ext uri="{FF2B5EF4-FFF2-40B4-BE49-F238E27FC236}">
              <a16:creationId xmlns:a16="http://schemas.microsoft.com/office/drawing/2014/main" xmlns="" id="{354A4C3B-1A2A-4405-8DD4-4813BD335425}"/>
            </a:ext>
          </a:extLst>
        </xdr:cNvPr>
        <xdr:cNvSpPr txBox="1">
          <a:spLocks noChangeArrowheads="1"/>
        </xdr:cNvSpPr>
      </xdr:nvSpPr>
      <xdr:spPr bwMode="auto">
        <a:xfrm>
          <a:off x="8772525" y="6429375"/>
          <a:ext cx="152400" cy="1333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endParaRPr lang="ja-JP" altLang="en-US" sz="700" b="0" i="0" u="none" strike="noStrike" baseline="0">
            <a:solidFill>
              <a:srgbClr val="000000"/>
            </a:solidFill>
            <a:latin typeface="ＭＳ Ｐゴシック"/>
            <a:ea typeface="ＭＳ Ｐゴシック"/>
          </a:endParaRPr>
        </a:p>
        <a:p>
          <a:pPr algn="l" rtl="0">
            <a:defRPr sz="1000"/>
          </a:pPr>
          <a:endParaRPr lang="ja-JP" altLang="en-US" sz="700" b="0" i="0" u="none" strike="noStrike" baseline="0">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422275</xdr:colOff>
      <xdr:row>0</xdr:row>
      <xdr:rowOff>0</xdr:rowOff>
    </xdr:from>
    <xdr:to>
      <xdr:col>10</xdr:col>
      <xdr:colOff>422275</xdr:colOff>
      <xdr:row>2</xdr:row>
      <xdr:rowOff>123825</xdr:rowOff>
    </xdr:to>
    <xdr:sp macro="" textlink="">
      <xdr:nvSpPr>
        <xdr:cNvPr id="2" name="テキスト ボックス 1">
          <a:extLst>
            <a:ext uri="{FF2B5EF4-FFF2-40B4-BE49-F238E27FC236}">
              <a16:creationId xmlns:a16="http://schemas.microsoft.com/office/drawing/2014/main" xmlns="" id="{76616D60-033E-4A39-AC52-D39491A1741E}"/>
            </a:ext>
          </a:extLst>
        </xdr:cNvPr>
        <xdr:cNvSpPr txBox="1"/>
      </xdr:nvSpPr>
      <xdr:spPr>
        <a:xfrm>
          <a:off x="2041525" y="0"/>
          <a:ext cx="6086475" cy="466725"/>
        </a:xfrm>
        <a:prstGeom prst="rect">
          <a:avLst/>
        </a:prstGeom>
        <a:gradFill flip="none" rotWithShape="1">
          <a:gsLst>
            <a:gs pos="0">
              <a:srgbClr val="FFFF99"/>
            </a:gs>
            <a:gs pos="27000">
              <a:srgbClr val="FFFFE1"/>
            </a:gs>
            <a:gs pos="100000">
              <a:schemeClr val="bg1"/>
            </a:gs>
          </a:gsLst>
          <a:lin ang="5400000" scaled="1"/>
          <a:tileRect/>
        </a:gra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lvl="0" algn="ctr"/>
          <a:r>
            <a:rPr kumimoji="1" lang="en-US" altLang="ja-JP" sz="1600" b="1" baseline="0">
              <a:latin typeface="HGPｺﾞｼｯｸM" panose="020B0600000000000000" pitchFamily="50" charset="-128"/>
              <a:ea typeface="HGPｺﾞｼｯｸM" panose="020B0600000000000000" pitchFamily="50" charset="-128"/>
            </a:rPr>
            <a:t>TOQPOS</a:t>
          </a:r>
          <a:r>
            <a:rPr kumimoji="1" lang="ja-JP" altLang="en-US" sz="1600" b="1" baseline="0">
              <a:latin typeface="HGPｺﾞｼｯｸM" panose="020B0600000000000000" pitchFamily="50" charset="-128"/>
              <a:ea typeface="HGPｺﾞｼｯｸM" panose="020B0600000000000000" pitchFamily="50" charset="-128"/>
            </a:rPr>
            <a:t>（とくぽす）実施に関してのご案内</a:t>
          </a:r>
        </a:p>
      </xdr:txBody>
    </xdr:sp>
    <xdr:clientData/>
  </xdr:twoCellAnchor>
  <xdr:oneCellAnchor>
    <xdr:from>
      <xdr:col>11</xdr:col>
      <xdr:colOff>62801</xdr:colOff>
      <xdr:row>29</xdr:row>
      <xdr:rowOff>59933</xdr:rowOff>
    </xdr:from>
    <xdr:ext cx="783949" cy="196791"/>
    <xdr:pic>
      <xdr:nvPicPr>
        <xdr:cNvPr id="3" name="Picture 324" descr="名称未設定-5">
          <a:extLst>
            <a:ext uri="{FF2B5EF4-FFF2-40B4-BE49-F238E27FC236}">
              <a16:creationId xmlns:a16="http://schemas.microsoft.com/office/drawing/2014/main" xmlns="" id="{70493999-27D0-4109-A2B1-AA289673282D}"/>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444801" y="6441683"/>
          <a:ext cx="783949" cy="196791"/>
        </a:xfrm>
        <a:prstGeom prst="rect">
          <a:avLst/>
        </a:prstGeom>
        <a:noFill/>
        <a:ln w="9525">
          <a:noFill/>
          <a:miter lim="800000"/>
          <a:headEnd/>
          <a:tailEnd/>
        </a:ln>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Q34"/>
  <sheetViews>
    <sheetView showGridLines="0" showZeros="0" tabSelected="1" zoomScale="87" zoomScaleNormal="87" zoomScaleSheetLayoutView="100" workbookViewId="0">
      <pane xSplit="1" ySplit="8" topLeftCell="B9" activePane="bottomRight" state="frozen"/>
      <selection activeCell="E8" sqref="E8:G9"/>
      <selection pane="topRight" activeCell="E8" sqref="E8:G9"/>
      <selection pane="bottomLeft" activeCell="E8" sqref="E8:G9"/>
      <selection pane="bottomRight"/>
    </sheetView>
  </sheetViews>
  <sheetFormatPr defaultColWidth="9" defaultRowHeight="13.5"/>
  <cols>
    <col min="1" max="1" width="11.375" style="2" customWidth="1"/>
    <col min="2" max="17" width="8" style="2" customWidth="1"/>
    <col min="18" max="16384" width="9" style="2"/>
  </cols>
  <sheetData>
    <row r="2" spans="1:17" ht="30" customHeight="1">
      <c r="A2" s="1" t="s">
        <v>0</v>
      </c>
    </row>
    <row r="3" spans="1:17" ht="22.5" customHeight="1">
      <c r="A3" s="660" t="s">
        <v>1</v>
      </c>
      <c r="B3" s="661"/>
      <c r="C3" s="661"/>
      <c r="D3" s="662"/>
      <c r="E3" s="663" t="s">
        <v>2</v>
      </c>
      <c r="F3" s="661"/>
      <c r="G3" s="661"/>
      <c r="H3" s="662"/>
      <c r="I3" s="663" t="s">
        <v>3</v>
      </c>
      <c r="J3" s="662"/>
      <c r="K3" s="663" t="s">
        <v>4</v>
      </c>
      <c r="L3" s="661"/>
      <c r="M3" s="662"/>
      <c r="N3" s="663" t="s">
        <v>5</v>
      </c>
      <c r="O3" s="661"/>
      <c r="P3" s="661"/>
      <c r="Q3" s="664"/>
    </row>
    <row r="4" spans="1:17" ht="36" customHeight="1">
      <c r="A4" s="665">
        <f>徳島１!A3</f>
        <v>0</v>
      </c>
      <c r="B4" s="666"/>
      <c r="C4" s="666"/>
      <c r="D4" s="3" t="s">
        <v>6</v>
      </c>
      <c r="E4" s="667">
        <f>徳島１!I3</f>
        <v>0</v>
      </c>
      <c r="F4" s="668"/>
      <c r="G4" s="668"/>
      <c r="H4" s="669"/>
      <c r="I4" s="665">
        <f>徳島１!N3</f>
        <v>0</v>
      </c>
      <c r="J4" s="670"/>
      <c r="K4" s="671">
        <f>徳島１!S4</f>
        <v>0</v>
      </c>
      <c r="L4" s="672"/>
      <c r="M4" s="4" t="s">
        <v>7</v>
      </c>
      <c r="N4" s="673">
        <f>徳島１!V3</f>
        <v>0</v>
      </c>
      <c r="O4" s="674"/>
      <c r="P4" s="674"/>
      <c r="Q4" s="675"/>
    </row>
    <row r="5" spans="1:17" ht="19.5" customHeight="1"/>
    <row r="6" spans="1:17" ht="19.5" customHeight="1">
      <c r="A6" s="650" t="s">
        <v>8</v>
      </c>
      <c r="B6" s="5" t="s">
        <v>9</v>
      </c>
      <c r="C6" s="6"/>
      <c r="D6" s="6"/>
      <c r="E6" s="6"/>
      <c r="F6" s="6"/>
      <c r="G6" s="6"/>
      <c r="H6" s="6"/>
      <c r="I6" s="6"/>
      <c r="J6" s="6"/>
      <c r="K6" s="6"/>
      <c r="L6" s="6"/>
      <c r="M6" s="6"/>
      <c r="N6" s="7"/>
      <c r="O6" s="8"/>
      <c r="P6" s="653" t="s">
        <v>10</v>
      </c>
      <c r="Q6" s="653"/>
    </row>
    <row r="7" spans="1:17" ht="19.5" customHeight="1">
      <c r="A7" s="651"/>
      <c r="B7" s="655" t="s">
        <v>11</v>
      </c>
      <c r="C7" s="655"/>
      <c r="D7" s="655" t="s">
        <v>12</v>
      </c>
      <c r="E7" s="655"/>
      <c r="F7" s="9" t="s">
        <v>13</v>
      </c>
      <c r="G7" s="10"/>
      <c r="H7" s="656" t="s">
        <v>14</v>
      </c>
      <c r="I7" s="657"/>
      <c r="J7" s="656" t="s">
        <v>15</v>
      </c>
      <c r="K7" s="657"/>
      <c r="L7" s="658" t="s">
        <v>16</v>
      </c>
      <c r="M7" s="659"/>
      <c r="N7" s="658"/>
      <c r="O7" s="659"/>
      <c r="P7" s="654"/>
      <c r="Q7" s="654"/>
    </row>
    <row r="8" spans="1:17" ht="19.5" customHeight="1">
      <c r="A8" s="652"/>
      <c r="B8" s="11" t="s">
        <v>17</v>
      </c>
      <c r="C8" s="12" t="s">
        <v>18</v>
      </c>
      <c r="D8" s="13" t="s">
        <v>19</v>
      </c>
      <c r="E8" s="12" t="s">
        <v>20</v>
      </c>
      <c r="F8" s="13" t="s">
        <v>19</v>
      </c>
      <c r="G8" s="12" t="s">
        <v>20</v>
      </c>
      <c r="H8" s="13" t="s">
        <v>19</v>
      </c>
      <c r="I8" s="12" t="s">
        <v>20</v>
      </c>
      <c r="J8" s="13" t="s">
        <v>19</v>
      </c>
      <c r="K8" s="12" t="s">
        <v>20</v>
      </c>
      <c r="L8" s="13" t="s">
        <v>19</v>
      </c>
      <c r="M8" s="12" t="s">
        <v>20</v>
      </c>
      <c r="N8" s="13" t="s">
        <v>19</v>
      </c>
      <c r="O8" s="14" t="s">
        <v>20</v>
      </c>
      <c r="P8" s="15" t="s">
        <v>19</v>
      </c>
      <c r="Q8" s="16" t="s">
        <v>20</v>
      </c>
    </row>
    <row r="9" spans="1:17" ht="34.5" customHeight="1">
      <c r="A9" s="17" t="s">
        <v>21</v>
      </c>
      <c r="B9" s="18">
        <f>徳島１!D36</f>
        <v>56710</v>
      </c>
      <c r="C9" s="19">
        <f>徳島１!E36</f>
        <v>0</v>
      </c>
      <c r="D9" s="20">
        <f>徳島１!F36</f>
        <v>8710</v>
      </c>
      <c r="E9" s="19">
        <f>徳島１!G36</f>
        <v>0</v>
      </c>
      <c r="F9" s="20">
        <f>徳島１!N36</f>
        <v>6660</v>
      </c>
      <c r="G9" s="19">
        <f>徳島１!O36</f>
        <v>0</v>
      </c>
      <c r="H9" s="20">
        <f>徳島１!R36</f>
        <v>3040</v>
      </c>
      <c r="I9" s="19">
        <f>徳島１!S36</f>
        <v>0</v>
      </c>
      <c r="J9" s="20">
        <f>徳島１!V36</f>
        <v>1690</v>
      </c>
      <c r="K9" s="19">
        <f>徳島１!W36</f>
        <v>0</v>
      </c>
      <c r="L9" s="20">
        <f>徳島１!Z36</f>
        <v>6110</v>
      </c>
      <c r="M9" s="19">
        <f>徳島１!AA36</f>
        <v>0</v>
      </c>
      <c r="N9" s="20"/>
      <c r="O9" s="19"/>
      <c r="P9" s="21">
        <f t="shared" ref="P9:Q21" si="0">SUM(B9,D9,F9,H9,J9,L9,N9)</f>
        <v>82920</v>
      </c>
      <c r="Q9" s="19">
        <f t="shared" si="0"/>
        <v>0</v>
      </c>
    </row>
    <row r="10" spans="1:17" ht="34.5" customHeight="1">
      <c r="A10" s="22" t="s">
        <v>22</v>
      </c>
      <c r="B10" s="23">
        <f>徳島１!D45</f>
        <v>13790</v>
      </c>
      <c r="C10" s="24">
        <f>徳島１!E45</f>
        <v>0</v>
      </c>
      <c r="D10" s="25">
        <f>徳島１!F45</f>
        <v>1080</v>
      </c>
      <c r="E10" s="24">
        <f>徳島１!G45</f>
        <v>0</v>
      </c>
      <c r="F10" s="25">
        <f>徳島１!N45</f>
        <v>0</v>
      </c>
      <c r="G10" s="24">
        <f>徳島１!O45</f>
        <v>0</v>
      </c>
      <c r="H10" s="25">
        <f>徳島１!R45</f>
        <v>470</v>
      </c>
      <c r="I10" s="24">
        <f>徳島１!S45</f>
        <v>0</v>
      </c>
      <c r="J10" s="25">
        <f>徳島１!V45</f>
        <v>0</v>
      </c>
      <c r="K10" s="24">
        <f>徳島１!W45</f>
        <v>0</v>
      </c>
      <c r="L10" s="25">
        <f>徳島１!Z45</f>
        <v>0</v>
      </c>
      <c r="M10" s="24">
        <f>徳島１!AA45</f>
        <v>0</v>
      </c>
      <c r="N10" s="25"/>
      <c r="O10" s="24"/>
      <c r="P10" s="26">
        <f t="shared" si="0"/>
        <v>15340</v>
      </c>
      <c r="Q10" s="24">
        <f t="shared" si="0"/>
        <v>0</v>
      </c>
    </row>
    <row r="11" spans="1:17" ht="34.5" customHeight="1">
      <c r="A11" s="22" t="s">
        <v>23</v>
      </c>
      <c r="B11" s="27">
        <f>徳島２!D15</f>
        <v>10810</v>
      </c>
      <c r="C11" s="28">
        <f>徳島２!E15</f>
        <v>0</v>
      </c>
      <c r="D11" s="29">
        <f>徳島２!F15</f>
        <v>880</v>
      </c>
      <c r="E11" s="28">
        <f>徳島２!G15</f>
        <v>0</v>
      </c>
      <c r="F11" s="29">
        <f>徳島２!N15</f>
        <v>0</v>
      </c>
      <c r="G11" s="28">
        <f>徳島２!O15</f>
        <v>0</v>
      </c>
      <c r="H11" s="29">
        <f>徳島２!R15</f>
        <v>120</v>
      </c>
      <c r="I11" s="28">
        <f>徳島２!S15</f>
        <v>0</v>
      </c>
      <c r="J11" s="29">
        <f>徳島２!V15</f>
        <v>0</v>
      </c>
      <c r="K11" s="28">
        <f>徳島２!W15</f>
        <v>0</v>
      </c>
      <c r="L11" s="29">
        <f>徳島２!Z15</f>
        <v>0</v>
      </c>
      <c r="M11" s="28">
        <f>徳島２!AA15</f>
        <v>0</v>
      </c>
      <c r="N11" s="29"/>
      <c r="O11" s="28"/>
      <c r="P11" s="26">
        <f t="shared" si="0"/>
        <v>11810</v>
      </c>
      <c r="Q11" s="24">
        <f t="shared" si="0"/>
        <v>0</v>
      </c>
    </row>
    <row r="12" spans="1:17" ht="34.5" customHeight="1">
      <c r="A12" s="22" t="s">
        <v>24</v>
      </c>
      <c r="B12" s="23">
        <f>徳島２!D25</f>
        <v>16080</v>
      </c>
      <c r="C12" s="24">
        <f>徳島２!E25</f>
        <v>0</v>
      </c>
      <c r="D12" s="25">
        <f>徳島２!F25</f>
        <v>1930</v>
      </c>
      <c r="E12" s="24">
        <f>徳島２!G25</f>
        <v>0</v>
      </c>
      <c r="F12" s="25">
        <f>徳島２!N25</f>
        <v>0</v>
      </c>
      <c r="G12" s="24">
        <f>徳島２!O25</f>
        <v>0</v>
      </c>
      <c r="H12" s="25">
        <f>徳島２!R25</f>
        <v>700</v>
      </c>
      <c r="I12" s="24">
        <f>徳島２!S25</f>
        <v>0</v>
      </c>
      <c r="J12" s="25">
        <f>徳島２!V25</f>
        <v>0</v>
      </c>
      <c r="K12" s="24">
        <f>徳島２!W25</f>
        <v>0</v>
      </c>
      <c r="L12" s="25">
        <f>徳島２!Z25</f>
        <v>0</v>
      </c>
      <c r="M12" s="24">
        <f>徳島２!AA25</f>
        <v>0</v>
      </c>
      <c r="N12" s="25"/>
      <c r="O12" s="24"/>
      <c r="P12" s="26">
        <f t="shared" si="0"/>
        <v>18710</v>
      </c>
      <c r="Q12" s="24">
        <f t="shared" si="0"/>
        <v>0</v>
      </c>
    </row>
    <row r="13" spans="1:17" ht="34.5" customHeight="1">
      <c r="A13" s="22" t="s">
        <v>25</v>
      </c>
      <c r="B13" s="23">
        <f>徳島２!D31</f>
        <v>1600</v>
      </c>
      <c r="C13" s="24">
        <f>徳島２!E31</f>
        <v>0</v>
      </c>
      <c r="D13" s="25">
        <f>徳島２!F31</f>
        <v>100</v>
      </c>
      <c r="E13" s="24">
        <f>徳島２!G31</f>
        <v>0</v>
      </c>
      <c r="F13" s="25">
        <f>徳島２!N31</f>
        <v>0</v>
      </c>
      <c r="G13" s="24">
        <f>徳島２!O31</f>
        <v>0</v>
      </c>
      <c r="H13" s="25">
        <f>徳島２!R31</f>
        <v>30</v>
      </c>
      <c r="I13" s="24">
        <f>徳島２!S31</f>
        <v>0</v>
      </c>
      <c r="J13" s="25">
        <f>徳島２!V31</f>
        <v>0</v>
      </c>
      <c r="K13" s="24">
        <f>徳島２!W31</f>
        <v>0</v>
      </c>
      <c r="L13" s="25">
        <f>徳島２!Z31</f>
        <v>0</v>
      </c>
      <c r="M13" s="24">
        <f>徳島２!AA31</f>
        <v>0</v>
      </c>
      <c r="N13" s="25"/>
      <c r="O13" s="24"/>
      <c r="P13" s="26">
        <f t="shared" si="0"/>
        <v>1730</v>
      </c>
      <c r="Q13" s="24">
        <f t="shared" si="0"/>
        <v>0</v>
      </c>
    </row>
    <row r="14" spans="1:17" ht="34.5" customHeight="1">
      <c r="A14" s="22" t="s">
        <v>26</v>
      </c>
      <c r="B14" s="23">
        <f>徳島２!D36</f>
        <v>7370</v>
      </c>
      <c r="C14" s="24">
        <f>徳島２!E36</f>
        <v>0</v>
      </c>
      <c r="D14" s="25">
        <f>徳島２!F36</f>
        <v>450</v>
      </c>
      <c r="E14" s="24">
        <f>徳島２!G36</f>
        <v>0</v>
      </c>
      <c r="F14" s="25">
        <f>徳島２!N36</f>
        <v>0</v>
      </c>
      <c r="G14" s="24">
        <f>徳島２!O36</f>
        <v>0</v>
      </c>
      <c r="H14" s="25">
        <f>徳島２!R36</f>
        <v>100</v>
      </c>
      <c r="I14" s="24">
        <f>徳島２!S36</f>
        <v>0</v>
      </c>
      <c r="J14" s="25">
        <f>徳島２!V36</f>
        <v>0</v>
      </c>
      <c r="K14" s="24">
        <f>徳島２!W36</f>
        <v>0</v>
      </c>
      <c r="L14" s="25">
        <f>徳島２!Z36</f>
        <v>0</v>
      </c>
      <c r="M14" s="24">
        <f>徳島２!AA36</f>
        <v>0</v>
      </c>
      <c r="N14" s="25"/>
      <c r="O14" s="24"/>
      <c r="P14" s="26">
        <f t="shared" si="0"/>
        <v>7920</v>
      </c>
      <c r="Q14" s="24">
        <f t="shared" si="0"/>
        <v>0</v>
      </c>
    </row>
    <row r="15" spans="1:17" ht="34.5" customHeight="1">
      <c r="A15" s="22" t="s">
        <v>27</v>
      </c>
      <c r="B15" s="23">
        <f>徳島２!D42</f>
        <v>1350</v>
      </c>
      <c r="C15" s="24">
        <f>徳島２!E42</f>
        <v>0</v>
      </c>
      <c r="D15" s="25">
        <f>徳島２!F42</f>
        <v>60</v>
      </c>
      <c r="E15" s="24">
        <f>徳島２!G42</f>
        <v>0</v>
      </c>
      <c r="F15" s="25">
        <f>徳島２!N42</f>
        <v>0</v>
      </c>
      <c r="G15" s="24">
        <f>徳島２!O42</f>
        <v>0</v>
      </c>
      <c r="H15" s="25">
        <f>徳島２!R42</f>
        <v>0</v>
      </c>
      <c r="I15" s="24">
        <f>徳島２!S42</f>
        <v>0</v>
      </c>
      <c r="J15" s="25">
        <f>徳島２!V42</f>
        <v>0</v>
      </c>
      <c r="K15" s="24">
        <f>徳島２!W42</f>
        <v>0</v>
      </c>
      <c r="L15" s="25">
        <f>徳島２!Z42</f>
        <v>0</v>
      </c>
      <c r="M15" s="24">
        <f>徳島２!AA42</f>
        <v>0</v>
      </c>
      <c r="N15" s="25"/>
      <c r="O15" s="24"/>
      <c r="P15" s="26">
        <f t="shared" si="0"/>
        <v>1410</v>
      </c>
      <c r="Q15" s="24">
        <f t="shared" si="0"/>
        <v>0</v>
      </c>
    </row>
    <row r="16" spans="1:17" ht="34.5" customHeight="1">
      <c r="A16" s="22" t="s">
        <v>28</v>
      </c>
      <c r="B16" s="27">
        <f>徳島２!D49</f>
        <v>8050</v>
      </c>
      <c r="C16" s="28">
        <f>徳島２!E49</f>
        <v>0</v>
      </c>
      <c r="D16" s="29">
        <f>徳島２!F49</f>
        <v>390</v>
      </c>
      <c r="E16" s="28">
        <f>徳島２!G49</f>
        <v>0</v>
      </c>
      <c r="F16" s="29">
        <f>徳島２!N49</f>
        <v>0</v>
      </c>
      <c r="G16" s="28">
        <f>徳島２!O49</f>
        <v>0</v>
      </c>
      <c r="H16" s="29">
        <f>徳島２!R49</f>
        <v>410</v>
      </c>
      <c r="I16" s="28">
        <f>徳島２!S49</f>
        <v>0</v>
      </c>
      <c r="J16" s="29">
        <f>徳島２!V49</f>
        <v>0</v>
      </c>
      <c r="K16" s="28">
        <f>徳島２!W49</f>
        <v>0</v>
      </c>
      <c r="L16" s="29">
        <f>徳島２!Z49</f>
        <v>0</v>
      </c>
      <c r="M16" s="28">
        <f>徳島２!AA49</f>
        <v>0</v>
      </c>
      <c r="N16" s="29"/>
      <c r="O16" s="28"/>
      <c r="P16" s="26">
        <f t="shared" si="0"/>
        <v>8850</v>
      </c>
      <c r="Q16" s="24">
        <f t="shared" si="0"/>
        <v>0</v>
      </c>
    </row>
    <row r="17" spans="1:17" ht="34.5" customHeight="1">
      <c r="A17" s="22" t="s">
        <v>29</v>
      </c>
      <c r="B17" s="27">
        <f>徳島３!D20</f>
        <v>22920</v>
      </c>
      <c r="C17" s="28">
        <f>徳島３!E20</f>
        <v>0</v>
      </c>
      <c r="D17" s="29">
        <f>徳島３!F20</f>
        <v>1630</v>
      </c>
      <c r="E17" s="28">
        <f>徳島３!G20</f>
        <v>0</v>
      </c>
      <c r="F17" s="29">
        <f>徳島３!N20</f>
        <v>0</v>
      </c>
      <c r="G17" s="28">
        <f>徳島３!O20</f>
        <v>0</v>
      </c>
      <c r="H17" s="29">
        <f>徳島３!R20</f>
        <v>1010</v>
      </c>
      <c r="I17" s="28">
        <f>徳島３!S20</f>
        <v>0</v>
      </c>
      <c r="J17" s="29">
        <f>徳島３!V20</f>
        <v>0</v>
      </c>
      <c r="K17" s="28">
        <f>徳島３!W20</f>
        <v>0</v>
      </c>
      <c r="L17" s="29">
        <f>徳島３!Z20</f>
        <v>0</v>
      </c>
      <c r="M17" s="28">
        <f>徳島３!AA20</f>
        <v>0</v>
      </c>
      <c r="N17" s="29"/>
      <c r="O17" s="28"/>
      <c r="P17" s="26">
        <f t="shared" si="0"/>
        <v>25560</v>
      </c>
      <c r="Q17" s="24">
        <f t="shared" si="0"/>
        <v>0</v>
      </c>
    </row>
    <row r="18" spans="1:17" ht="34.5" customHeight="1">
      <c r="A18" s="30" t="s">
        <v>30</v>
      </c>
      <c r="B18" s="23">
        <f>徳島３!D30</f>
        <v>8950</v>
      </c>
      <c r="C18" s="24">
        <f>徳島３!E30</f>
        <v>0</v>
      </c>
      <c r="D18" s="25">
        <f>徳島３!F30</f>
        <v>510</v>
      </c>
      <c r="E18" s="24">
        <f>徳島３!G30</f>
        <v>0</v>
      </c>
      <c r="F18" s="25">
        <f>徳島３!N30</f>
        <v>1090</v>
      </c>
      <c r="G18" s="24">
        <f>徳島３!O30</f>
        <v>0</v>
      </c>
      <c r="H18" s="25">
        <f>徳島３!R30</f>
        <v>250</v>
      </c>
      <c r="I18" s="24">
        <f>徳島３!S30</f>
        <v>0</v>
      </c>
      <c r="J18" s="25">
        <f>徳島３!V30</f>
        <v>0</v>
      </c>
      <c r="K18" s="24">
        <f>徳島３!W30</f>
        <v>0</v>
      </c>
      <c r="L18" s="25">
        <f>徳島３!Z30</f>
        <v>500</v>
      </c>
      <c r="M18" s="24">
        <f>徳島３!AA30</f>
        <v>0</v>
      </c>
      <c r="N18" s="25"/>
      <c r="O18" s="24"/>
      <c r="P18" s="26">
        <f t="shared" si="0"/>
        <v>11300</v>
      </c>
      <c r="Q18" s="24">
        <f t="shared" si="0"/>
        <v>0</v>
      </c>
    </row>
    <row r="19" spans="1:17" ht="34.5" customHeight="1">
      <c r="A19" s="31" t="s">
        <v>31</v>
      </c>
      <c r="B19" s="23">
        <f>SUM(徳島３!D36,徳島３!D42)</f>
        <v>7560</v>
      </c>
      <c r="C19" s="24">
        <f>SUM(徳島３!E36,徳島３!E42)</f>
        <v>0</v>
      </c>
      <c r="D19" s="25">
        <f>SUM(徳島３!F36,徳島３!F42)</f>
        <v>640</v>
      </c>
      <c r="E19" s="24">
        <f>SUM(徳島３!G36,徳島３!G42)</f>
        <v>0</v>
      </c>
      <c r="F19" s="25">
        <f>SUM(徳島３!N36,徳島３!N42)</f>
        <v>0</v>
      </c>
      <c r="G19" s="24">
        <f>SUM(徳島３!O36,徳島３!O42)</f>
        <v>0</v>
      </c>
      <c r="H19" s="25">
        <f>SUM(徳島３!R36,徳島３!R42)</f>
        <v>350</v>
      </c>
      <c r="I19" s="24">
        <f>SUM(徳島３!S36,徳島３!S42)</f>
        <v>0</v>
      </c>
      <c r="J19" s="25">
        <f>SUM(徳島３!V36,徳島３!V42)</f>
        <v>0</v>
      </c>
      <c r="K19" s="24">
        <f>SUM(徳島３!W36,徳島３!W42)</f>
        <v>0</v>
      </c>
      <c r="L19" s="25">
        <f>SUM(徳島３!Z36,徳島３!Z42)</f>
        <v>0</v>
      </c>
      <c r="M19" s="24">
        <f>SUM(徳島３!AA36,徳島３!AA42)</f>
        <v>0</v>
      </c>
      <c r="N19" s="25"/>
      <c r="O19" s="24"/>
      <c r="P19" s="26">
        <f t="shared" si="0"/>
        <v>8550</v>
      </c>
      <c r="Q19" s="24">
        <f t="shared" si="0"/>
        <v>0</v>
      </c>
    </row>
    <row r="20" spans="1:17" ht="34.5" customHeight="1">
      <c r="A20" s="32" t="s">
        <v>32</v>
      </c>
      <c r="B20" s="23">
        <f>徳島４!D21</f>
        <v>7630</v>
      </c>
      <c r="C20" s="24">
        <f>徳島４!E21</f>
        <v>0</v>
      </c>
      <c r="D20" s="25">
        <f>徳島４!F21</f>
        <v>470</v>
      </c>
      <c r="E20" s="24">
        <f>徳島４!G21</f>
        <v>0</v>
      </c>
      <c r="F20" s="25">
        <f>徳島４!N21</f>
        <v>320</v>
      </c>
      <c r="G20" s="24">
        <f>徳島４!O21</f>
        <v>0</v>
      </c>
      <c r="H20" s="25">
        <f>徳島４!R21</f>
        <v>80</v>
      </c>
      <c r="I20" s="24">
        <f>徳島４!S21</f>
        <v>0</v>
      </c>
      <c r="J20" s="25">
        <f>徳島４!V21</f>
        <v>400</v>
      </c>
      <c r="K20" s="24">
        <f>徳島４!W21</f>
        <v>0</v>
      </c>
      <c r="L20" s="25">
        <f>徳島４!Z21</f>
        <v>250</v>
      </c>
      <c r="M20" s="24">
        <f>徳島４!AA21</f>
        <v>0</v>
      </c>
      <c r="N20" s="25"/>
      <c r="O20" s="24"/>
      <c r="P20" s="26">
        <f t="shared" si="0"/>
        <v>9150</v>
      </c>
      <c r="Q20" s="24">
        <f t="shared" si="0"/>
        <v>0</v>
      </c>
    </row>
    <row r="21" spans="1:17" ht="34.5" customHeight="1">
      <c r="A21" s="22" t="s">
        <v>33</v>
      </c>
      <c r="B21" s="23">
        <f>徳島４!D30</f>
        <v>5020</v>
      </c>
      <c r="C21" s="24">
        <f>徳島４!E30</f>
        <v>0</v>
      </c>
      <c r="D21" s="25">
        <f>徳島４!F30</f>
        <v>360</v>
      </c>
      <c r="E21" s="24">
        <f>徳島４!G30</f>
        <v>0</v>
      </c>
      <c r="F21" s="25">
        <f>徳島４!N30</f>
        <v>0</v>
      </c>
      <c r="G21" s="24">
        <f>徳島４!O30</f>
        <v>0</v>
      </c>
      <c r="H21" s="25">
        <f>徳島４!R30</f>
        <v>340</v>
      </c>
      <c r="I21" s="24">
        <f>徳島４!S30</f>
        <v>0</v>
      </c>
      <c r="J21" s="25">
        <f>徳島４!V30</f>
        <v>0</v>
      </c>
      <c r="K21" s="24">
        <f>徳島４!W30</f>
        <v>0</v>
      </c>
      <c r="L21" s="25">
        <f>徳島４!Z30</f>
        <v>0</v>
      </c>
      <c r="M21" s="24">
        <f>徳島４!AA30</f>
        <v>0</v>
      </c>
      <c r="N21" s="25"/>
      <c r="O21" s="24"/>
      <c r="P21" s="26">
        <f t="shared" si="0"/>
        <v>5720</v>
      </c>
      <c r="Q21" s="24">
        <f t="shared" si="0"/>
        <v>0</v>
      </c>
    </row>
    <row r="22" spans="1:17" ht="34.5" customHeight="1">
      <c r="A22" s="22"/>
      <c r="B22" s="23"/>
      <c r="C22" s="24"/>
      <c r="D22" s="25"/>
      <c r="E22" s="24"/>
      <c r="F22" s="25"/>
      <c r="G22" s="24"/>
      <c r="H22" s="25"/>
      <c r="I22" s="24"/>
      <c r="J22" s="25"/>
      <c r="K22" s="24"/>
      <c r="L22" s="25"/>
      <c r="M22" s="24"/>
      <c r="N22" s="25"/>
      <c r="O22" s="33"/>
      <c r="P22" s="26"/>
      <c r="Q22" s="24"/>
    </row>
    <row r="23" spans="1:17" ht="34.5" customHeight="1">
      <c r="A23" s="22"/>
      <c r="B23" s="23"/>
      <c r="C23" s="24"/>
      <c r="D23" s="25"/>
      <c r="E23" s="24"/>
      <c r="F23" s="25"/>
      <c r="G23" s="24"/>
      <c r="H23" s="25"/>
      <c r="I23" s="24"/>
      <c r="J23" s="25"/>
      <c r="K23" s="24"/>
      <c r="L23" s="25"/>
      <c r="M23" s="24"/>
      <c r="N23" s="25"/>
      <c r="O23" s="34"/>
      <c r="P23" s="26"/>
      <c r="Q23" s="24"/>
    </row>
    <row r="24" spans="1:17" ht="34.5" customHeight="1">
      <c r="A24" s="22"/>
      <c r="B24" s="23"/>
      <c r="C24" s="24"/>
      <c r="D24" s="25"/>
      <c r="E24" s="24"/>
      <c r="F24" s="25"/>
      <c r="G24" s="24"/>
      <c r="H24" s="25"/>
      <c r="I24" s="24"/>
      <c r="J24" s="25"/>
      <c r="K24" s="24"/>
      <c r="L24" s="25"/>
      <c r="M24" s="24"/>
      <c r="N24" s="25"/>
      <c r="O24" s="34"/>
      <c r="P24" s="26"/>
      <c r="Q24" s="24"/>
    </row>
    <row r="25" spans="1:17" ht="34.5" customHeight="1">
      <c r="A25" s="22"/>
      <c r="B25" s="23"/>
      <c r="C25" s="24"/>
      <c r="D25" s="25"/>
      <c r="E25" s="24"/>
      <c r="F25" s="25"/>
      <c r="G25" s="24"/>
      <c r="H25" s="25"/>
      <c r="I25" s="24"/>
      <c r="J25" s="25"/>
      <c r="K25" s="24"/>
      <c r="L25" s="25"/>
      <c r="M25" s="24"/>
      <c r="N25" s="25"/>
      <c r="O25" s="34"/>
      <c r="P25" s="26"/>
      <c r="Q25" s="24"/>
    </row>
    <row r="26" spans="1:17" ht="34.5" customHeight="1">
      <c r="A26" s="22"/>
      <c r="B26" s="23"/>
      <c r="C26" s="24"/>
      <c r="D26" s="25"/>
      <c r="E26" s="24"/>
      <c r="F26" s="25"/>
      <c r="G26" s="24"/>
      <c r="H26" s="25"/>
      <c r="I26" s="24"/>
      <c r="J26" s="25"/>
      <c r="K26" s="24"/>
      <c r="L26" s="25"/>
      <c r="M26" s="24"/>
      <c r="N26" s="25"/>
      <c r="O26" s="34"/>
      <c r="P26" s="26"/>
      <c r="Q26" s="24"/>
    </row>
    <row r="27" spans="1:17" ht="34.5" customHeight="1">
      <c r="A27" s="22"/>
      <c r="B27" s="23"/>
      <c r="C27" s="24"/>
      <c r="D27" s="25"/>
      <c r="E27" s="24"/>
      <c r="F27" s="25"/>
      <c r="G27" s="24"/>
      <c r="H27" s="25"/>
      <c r="I27" s="24"/>
      <c r="J27" s="25"/>
      <c r="K27" s="24"/>
      <c r="L27" s="25"/>
      <c r="M27" s="24"/>
      <c r="N27" s="25"/>
      <c r="O27" s="34"/>
      <c r="P27" s="26"/>
      <c r="Q27" s="24"/>
    </row>
    <row r="28" spans="1:17" ht="34.5" customHeight="1">
      <c r="A28" s="22"/>
      <c r="B28" s="23"/>
      <c r="C28" s="24"/>
      <c r="D28" s="25"/>
      <c r="E28" s="24"/>
      <c r="F28" s="25"/>
      <c r="G28" s="24"/>
      <c r="H28" s="25"/>
      <c r="I28" s="24"/>
      <c r="J28" s="25"/>
      <c r="K28" s="24"/>
      <c r="L28" s="25"/>
      <c r="M28" s="24"/>
      <c r="N28" s="25"/>
      <c r="O28" s="34"/>
      <c r="P28" s="26"/>
      <c r="Q28" s="24"/>
    </row>
    <row r="29" spans="1:17" ht="34.5" customHeight="1">
      <c r="A29" s="22"/>
      <c r="B29" s="23"/>
      <c r="C29" s="24"/>
      <c r="D29" s="25"/>
      <c r="E29" s="24"/>
      <c r="F29" s="25"/>
      <c r="G29" s="24"/>
      <c r="H29" s="25"/>
      <c r="I29" s="24"/>
      <c r="J29" s="25"/>
      <c r="K29" s="24"/>
      <c r="L29" s="25"/>
      <c r="M29" s="24"/>
      <c r="N29" s="25"/>
      <c r="O29" s="34"/>
      <c r="P29" s="26"/>
      <c r="Q29" s="24"/>
    </row>
    <row r="30" spans="1:17" ht="34.5" customHeight="1">
      <c r="A30" s="22"/>
      <c r="B30" s="23"/>
      <c r="C30" s="24"/>
      <c r="D30" s="25"/>
      <c r="E30" s="24"/>
      <c r="F30" s="25"/>
      <c r="G30" s="24"/>
      <c r="H30" s="25"/>
      <c r="I30" s="24"/>
      <c r="J30" s="25"/>
      <c r="K30" s="24"/>
      <c r="L30" s="25"/>
      <c r="M30" s="24"/>
      <c r="N30" s="25"/>
      <c r="O30" s="34"/>
      <c r="P30" s="26"/>
      <c r="Q30" s="24"/>
    </row>
    <row r="31" spans="1:17" ht="34.5" customHeight="1">
      <c r="A31" s="22"/>
      <c r="B31" s="23"/>
      <c r="C31" s="24"/>
      <c r="D31" s="25"/>
      <c r="E31" s="24"/>
      <c r="F31" s="25"/>
      <c r="G31" s="24"/>
      <c r="H31" s="25"/>
      <c r="I31" s="24"/>
      <c r="J31" s="25"/>
      <c r="K31" s="24"/>
      <c r="L31" s="25"/>
      <c r="M31" s="24"/>
      <c r="N31" s="25"/>
      <c r="O31" s="34"/>
      <c r="P31" s="26"/>
      <c r="Q31" s="24"/>
    </row>
    <row r="32" spans="1:17" ht="34.5" customHeight="1">
      <c r="A32" s="35"/>
      <c r="B32" s="36"/>
      <c r="C32" s="37"/>
      <c r="D32" s="38"/>
      <c r="E32" s="37"/>
      <c r="F32" s="38"/>
      <c r="G32" s="37"/>
      <c r="H32" s="38"/>
      <c r="I32" s="37"/>
      <c r="J32" s="38"/>
      <c r="K32" s="37"/>
      <c r="L32" s="38"/>
      <c r="M32" s="37"/>
      <c r="N32" s="38"/>
      <c r="O32" s="39"/>
      <c r="P32" s="40"/>
      <c r="Q32" s="37"/>
    </row>
    <row r="33" spans="1:17" ht="34.5" customHeight="1">
      <c r="A33" s="41" t="s">
        <v>34</v>
      </c>
      <c r="B33" s="42">
        <f t="shared" ref="B33:M33" si="1">SUM(B9:B32)</f>
        <v>167840</v>
      </c>
      <c r="C33" s="43">
        <f t="shared" si="1"/>
        <v>0</v>
      </c>
      <c r="D33" s="44">
        <f t="shared" si="1"/>
        <v>17210</v>
      </c>
      <c r="E33" s="45">
        <f t="shared" si="1"/>
        <v>0</v>
      </c>
      <c r="F33" s="44">
        <f t="shared" si="1"/>
        <v>8070</v>
      </c>
      <c r="G33" s="45">
        <f t="shared" si="1"/>
        <v>0</v>
      </c>
      <c r="H33" s="44">
        <f t="shared" si="1"/>
        <v>6900</v>
      </c>
      <c r="I33" s="45">
        <f t="shared" si="1"/>
        <v>0</v>
      </c>
      <c r="J33" s="44">
        <f t="shared" si="1"/>
        <v>2090</v>
      </c>
      <c r="K33" s="45">
        <f t="shared" si="1"/>
        <v>0</v>
      </c>
      <c r="L33" s="44">
        <f t="shared" si="1"/>
        <v>6860</v>
      </c>
      <c r="M33" s="45">
        <f t="shared" si="1"/>
        <v>0</v>
      </c>
      <c r="N33" s="44">
        <f>SUM(N9:N32)</f>
        <v>0</v>
      </c>
      <c r="O33" s="46">
        <f>SUM(O9:O32)</f>
        <v>0</v>
      </c>
      <c r="P33" s="47">
        <f>SUM(B33,D33,F33,H33,J33,L33,N33)</f>
        <v>208970</v>
      </c>
      <c r="Q33" s="48">
        <f>SUM(C33,E33,G33,I33,K33,M33,O33)</f>
        <v>0</v>
      </c>
    </row>
    <row r="34" spans="1:17" ht="14.25">
      <c r="Q34" s="49" t="s">
        <v>35</v>
      </c>
    </row>
  </sheetData>
  <mergeCells count="18">
    <mergeCell ref="A4:C4"/>
    <mergeCell ref="E4:H4"/>
    <mergeCell ref="I4:J4"/>
    <mergeCell ref="K4:L4"/>
    <mergeCell ref="N4:Q4"/>
    <mergeCell ref="A3:D3"/>
    <mergeCell ref="E3:H3"/>
    <mergeCell ref="I3:J3"/>
    <mergeCell ref="K3:M3"/>
    <mergeCell ref="N3:Q3"/>
    <mergeCell ref="A6:A8"/>
    <mergeCell ref="P6:Q7"/>
    <mergeCell ref="B7:C7"/>
    <mergeCell ref="D7:E7"/>
    <mergeCell ref="H7:I7"/>
    <mergeCell ref="J7:K7"/>
    <mergeCell ref="L7:M7"/>
    <mergeCell ref="N7:O7"/>
  </mergeCells>
  <phoneticPr fontId="4"/>
  <hyperlinks>
    <hyperlink ref="A9" location="徳島1!A1" display="徳島1!A1"/>
    <hyperlink ref="A10" location="徳島1!A1" display="徳島1!A1"/>
    <hyperlink ref="A11" location="徳島2!A1" display="徳島2!A1"/>
    <hyperlink ref="A12" location="徳島2!A1" display="徳島2!A1"/>
    <hyperlink ref="A13" location="徳島2!A1" display="徳島2!A1"/>
    <hyperlink ref="A14" location="徳島2!A1" display="徳島2!A1"/>
    <hyperlink ref="A15" location="徳島2!A1" display="徳島2!A1"/>
    <hyperlink ref="A16" location="徳島2!A1" display="徳島2!A1"/>
    <hyperlink ref="A17" location="徳島3!A1" display="徳島3!A1"/>
    <hyperlink ref="A18" location="徳島３!A1" display="吉野川市"/>
    <hyperlink ref="A19" location="徳島３!A1" display="美馬市"/>
    <hyperlink ref="A20" location="徳島4!A1" display="徳島4!A1"/>
    <hyperlink ref="A21" location="徳島4!A1" display="徳島4!A1"/>
  </hyperlinks>
  <printOptions horizontalCentered="1"/>
  <pageMargins left="0" right="0" top="0.98425196850393704" bottom="0" header="0" footer="0"/>
  <pageSetup paperSize="9" scale="72" orientation="portrait" horizontalDpi="4294967293"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I57"/>
  <sheetViews>
    <sheetView showZeros="0" zoomScale="80" zoomScaleNormal="80" zoomScaleSheetLayoutView="75" workbookViewId="0">
      <pane xSplit="1" ySplit="9" topLeftCell="B10" activePane="bottomRight" state="frozen"/>
      <selection activeCell="A4" sqref="A4:C4"/>
      <selection pane="topRight" activeCell="A4" sqref="A4:C4"/>
      <selection pane="bottomLeft" activeCell="A4" sqref="A4:C4"/>
      <selection pane="bottomRight" activeCell="A3" sqref="A3:G5"/>
    </sheetView>
  </sheetViews>
  <sheetFormatPr defaultColWidth="8.375" defaultRowHeight="13.5"/>
  <cols>
    <col min="1" max="2" width="8.375" style="50" customWidth="1"/>
    <col min="3" max="4" width="7.625" style="51" customWidth="1"/>
    <col min="5" max="5" width="7.625" style="50" customWidth="1"/>
    <col min="6" max="6" width="7.625" style="51" customWidth="1"/>
    <col min="7" max="9" width="7.625" style="50" customWidth="1"/>
    <col min="10" max="10" width="8.375" style="50" customWidth="1"/>
    <col min="11" max="12" width="7.625" style="50" customWidth="1"/>
    <col min="13" max="13" width="8.375" style="50" customWidth="1"/>
    <col min="14" max="16" width="7.625" style="50" customWidth="1"/>
    <col min="17" max="17" width="8.375" style="50" customWidth="1"/>
    <col min="18" max="20" width="7.625" style="50" customWidth="1"/>
    <col min="21" max="21" width="8.375" style="50" customWidth="1"/>
    <col min="22" max="24" width="7.625" style="50" customWidth="1"/>
    <col min="25" max="25" width="8.375" style="50" customWidth="1"/>
    <col min="26" max="28" width="7.625" style="50" customWidth="1"/>
    <col min="29" max="29" width="5" style="50" customWidth="1"/>
    <col min="30" max="16384" width="8.375" style="50"/>
  </cols>
  <sheetData>
    <row r="1" spans="1:29" ht="69.75" customHeight="1"/>
    <row r="2" spans="1:29" ht="16.5" customHeight="1">
      <c r="A2" s="720" t="s">
        <v>36</v>
      </c>
      <c r="B2" s="720"/>
      <c r="C2" s="720"/>
      <c r="D2" s="720"/>
      <c r="E2" s="720"/>
      <c r="F2" s="720"/>
      <c r="G2" s="720"/>
      <c r="H2" s="720"/>
      <c r="I2" s="720" t="s">
        <v>37</v>
      </c>
      <c r="J2" s="720"/>
      <c r="K2" s="720"/>
      <c r="L2" s="720"/>
      <c r="M2" s="720"/>
      <c r="N2" s="720" t="s">
        <v>38</v>
      </c>
      <c r="O2" s="720"/>
      <c r="P2" s="52"/>
      <c r="Q2" s="720" t="s">
        <v>39</v>
      </c>
      <c r="R2" s="720"/>
      <c r="S2" s="720"/>
      <c r="T2" s="720"/>
      <c r="U2" s="720"/>
      <c r="V2" s="720" t="s">
        <v>40</v>
      </c>
      <c r="W2" s="720"/>
      <c r="X2" s="720"/>
      <c r="Y2" s="720"/>
      <c r="Z2" s="720"/>
      <c r="AA2" s="720"/>
      <c r="AB2" s="720"/>
    </row>
    <row r="3" spans="1:29" ht="13.5" customHeight="1">
      <c r="A3" s="712"/>
      <c r="B3" s="712"/>
      <c r="C3" s="712"/>
      <c r="D3" s="712"/>
      <c r="E3" s="712"/>
      <c r="F3" s="712"/>
      <c r="G3" s="712"/>
      <c r="H3" s="53"/>
      <c r="I3" s="712"/>
      <c r="J3" s="712"/>
      <c r="K3" s="712"/>
      <c r="L3" s="712"/>
      <c r="M3" s="712"/>
      <c r="N3" s="712"/>
      <c r="O3" s="712"/>
      <c r="P3" s="714" t="s">
        <v>41</v>
      </c>
      <c r="Q3" s="714"/>
      <c r="R3" s="715"/>
      <c r="S3" s="716" t="s">
        <v>42</v>
      </c>
      <c r="T3" s="717"/>
      <c r="U3" s="717"/>
      <c r="V3" s="701"/>
      <c r="W3" s="701"/>
      <c r="X3" s="701"/>
      <c r="Y3" s="701"/>
      <c r="Z3" s="701"/>
      <c r="AA3" s="701"/>
      <c r="AB3" s="701"/>
    </row>
    <row r="4" spans="1:29" s="55" customFormat="1" ht="24.75" customHeight="1">
      <c r="A4" s="713"/>
      <c r="B4" s="713"/>
      <c r="C4" s="713"/>
      <c r="D4" s="713"/>
      <c r="E4" s="713"/>
      <c r="F4" s="713"/>
      <c r="G4" s="713"/>
      <c r="H4" s="54" t="s">
        <v>43</v>
      </c>
      <c r="I4" s="713"/>
      <c r="J4" s="713"/>
      <c r="K4" s="713"/>
      <c r="L4" s="713"/>
      <c r="M4" s="713"/>
      <c r="N4" s="713"/>
      <c r="O4" s="713"/>
      <c r="P4" s="703">
        <f>SUM(H36,H45,O36,O45,S36,S45,W36,W45,AA36,AA45)</f>
        <v>0</v>
      </c>
      <c r="Q4" s="703"/>
      <c r="R4" s="704"/>
      <c r="S4" s="705">
        <f>SUM(徳島１!P4,徳島２!P4,徳島３!P4,徳島４!P4)</f>
        <v>0</v>
      </c>
      <c r="T4" s="705"/>
      <c r="U4" s="705"/>
      <c r="V4" s="702"/>
      <c r="W4" s="702"/>
      <c r="X4" s="702"/>
      <c r="Y4" s="702"/>
      <c r="Z4" s="702"/>
      <c r="AA4" s="702"/>
      <c r="AB4" s="702"/>
    </row>
    <row r="5" spans="1:29" ht="14.25" customHeight="1">
      <c r="A5" s="713"/>
      <c r="B5" s="713"/>
      <c r="C5" s="713"/>
      <c r="D5" s="713"/>
      <c r="E5" s="713"/>
      <c r="F5" s="713"/>
      <c r="G5" s="713"/>
      <c r="H5" s="54"/>
      <c r="I5" s="713"/>
      <c r="J5" s="713"/>
      <c r="K5" s="713"/>
      <c r="L5" s="713"/>
      <c r="M5" s="713"/>
      <c r="N5" s="713"/>
      <c r="O5" s="713"/>
      <c r="P5" s="56"/>
      <c r="Q5" s="54"/>
      <c r="R5" s="57"/>
      <c r="S5" s="54"/>
      <c r="T5" s="54"/>
      <c r="U5" s="58"/>
      <c r="V5" s="702"/>
      <c r="W5" s="702"/>
      <c r="X5" s="702"/>
      <c r="Y5" s="702"/>
      <c r="Z5" s="702"/>
      <c r="AA5" s="702"/>
      <c r="AB5" s="702"/>
    </row>
    <row r="6" spans="1:29" ht="7.5" customHeight="1" thickBot="1"/>
    <row r="7" spans="1:29" s="63" customFormat="1" ht="18" customHeight="1" thickBot="1">
      <c r="A7" s="59"/>
      <c r="B7" s="706" t="s">
        <v>44</v>
      </c>
      <c r="C7" s="707"/>
      <c r="D7" s="707"/>
      <c r="E7" s="707"/>
      <c r="F7" s="707"/>
      <c r="G7" s="707"/>
      <c r="H7" s="707"/>
      <c r="I7" s="707"/>
      <c r="J7" s="707"/>
      <c r="K7" s="707"/>
      <c r="L7" s="708"/>
      <c r="M7" s="706" t="s">
        <v>45</v>
      </c>
      <c r="N7" s="707"/>
      <c r="O7" s="707"/>
      <c r="P7" s="708"/>
      <c r="Q7" s="706" t="s">
        <v>46</v>
      </c>
      <c r="R7" s="707"/>
      <c r="S7" s="707"/>
      <c r="T7" s="708"/>
      <c r="U7" s="706" t="s">
        <v>47</v>
      </c>
      <c r="V7" s="707"/>
      <c r="W7" s="707"/>
      <c r="X7" s="708"/>
      <c r="Y7" s="709" t="s">
        <v>48</v>
      </c>
      <c r="Z7" s="710"/>
      <c r="AA7" s="710"/>
      <c r="AB7" s="711"/>
      <c r="AC7" s="62"/>
    </row>
    <row r="8" spans="1:29" ht="15" customHeight="1">
      <c r="A8" s="64"/>
      <c r="B8" s="688" t="s">
        <v>49</v>
      </c>
      <c r="C8" s="65" t="s">
        <v>50</v>
      </c>
      <c r="D8" s="690" t="s">
        <v>51</v>
      </c>
      <c r="E8" s="691"/>
      <c r="F8" s="690" t="s">
        <v>12</v>
      </c>
      <c r="G8" s="691"/>
      <c r="H8" s="66" t="s">
        <v>50</v>
      </c>
      <c r="I8" s="692" t="s">
        <v>52</v>
      </c>
      <c r="J8" s="694" t="s">
        <v>53</v>
      </c>
      <c r="K8" s="695"/>
      <c r="L8" s="695"/>
      <c r="M8" s="688" t="s">
        <v>49</v>
      </c>
      <c r="N8" s="680" t="s">
        <v>19</v>
      </c>
      <c r="O8" s="682" t="s">
        <v>20</v>
      </c>
      <c r="P8" s="684" t="s">
        <v>52</v>
      </c>
      <c r="Q8" s="686" t="s">
        <v>49</v>
      </c>
      <c r="R8" s="680" t="s">
        <v>19</v>
      </c>
      <c r="S8" s="682" t="s">
        <v>20</v>
      </c>
      <c r="T8" s="684" t="s">
        <v>52</v>
      </c>
      <c r="U8" s="686" t="s">
        <v>49</v>
      </c>
      <c r="V8" s="680" t="s">
        <v>19</v>
      </c>
      <c r="W8" s="682" t="s">
        <v>20</v>
      </c>
      <c r="X8" s="684" t="s">
        <v>52</v>
      </c>
      <c r="Y8" s="686" t="s">
        <v>49</v>
      </c>
      <c r="Z8" s="680" t="s">
        <v>19</v>
      </c>
      <c r="AA8" s="699" t="s">
        <v>20</v>
      </c>
      <c r="AB8" s="718" t="s">
        <v>52</v>
      </c>
      <c r="AC8" s="67"/>
    </row>
    <row r="9" spans="1:29" ht="15.75" customHeight="1" thickBot="1">
      <c r="A9" s="68"/>
      <c r="B9" s="689"/>
      <c r="C9" s="69" t="s">
        <v>54</v>
      </c>
      <c r="D9" s="70" t="s">
        <v>54</v>
      </c>
      <c r="E9" s="71" t="s">
        <v>20</v>
      </c>
      <c r="F9" s="70" t="s">
        <v>54</v>
      </c>
      <c r="G9" s="72" t="s">
        <v>55</v>
      </c>
      <c r="H9" s="73" t="s">
        <v>56</v>
      </c>
      <c r="I9" s="693"/>
      <c r="J9" s="696"/>
      <c r="K9" s="697"/>
      <c r="L9" s="697"/>
      <c r="M9" s="689"/>
      <c r="N9" s="681"/>
      <c r="O9" s="683"/>
      <c r="P9" s="685"/>
      <c r="Q9" s="687"/>
      <c r="R9" s="681"/>
      <c r="S9" s="683"/>
      <c r="T9" s="685"/>
      <c r="U9" s="687"/>
      <c r="V9" s="681"/>
      <c r="W9" s="683"/>
      <c r="X9" s="685"/>
      <c r="Y9" s="687"/>
      <c r="Z9" s="681"/>
      <c r="AA9" s="700"/>
      <c r="AB9" s="719"/>
      <c r="AC9" s="67"/>
    </row>
    <row r="10" spans="1:29" ht="13.5" customHeight="1">
      <c r="A10" s="74"/>
      <c r="B10" s="75" t="s">
        <v>57</v>
      </c>
      <c r="C10" s="76">
        <f t="shared" ref="C10:C31" si="0">D10+F10</f>
        <v>2880</v>
      </c>
      <c r="D10" s="77">
        <v>2450</v>
      </c>
      <c r="E10" s="78"/>
      <c r="F10" s="77">
        <v>430</v>
      </c>
      <c r="G10" s="78"/>
      <c r="H10" s="79">
        <f t="shared" ref="H10:H33" si="1">G10+E10</f>
        <v>0</v>
      </c>
      <c r="I10" s="80"/>
      <c r="J10" s="81" t="s">
        <v>58</v>
      </c>
      <c r="K10" s="81"/>
      <c r="L10" s="82"/>
      <c r="M10" s="83" t="s">
        <v>59</v>
      </c>
      <c r="N10" s="87">
        <v>760</v>
      </c>
      <c r="O10" s="84"/>
      <c r="P10" s="85"/>
      <c r="Q10" s="86" t="s">
        <v>60</v>
      </c>
      <c r="R10" s="87">
        <v>1150</v>
      </c>
      <c r="S10" s="84"/>
      <c r="T10" s="85"/>
      <c r="U10" s="86" t="s">
        <v>61</v>
      </c>
      <c r="V10" s="87">
        <v>1200</v>
      </c>
      <c r="W10" s="84"/>
      <c r="X10" s="85"/>
      <c r="Y10" s="88" t="s">
        <v>62</v>
      </c>
      <c r="Z10" s="77">
        <v>920</v>
      </c>
      <c r="AA10" s="84"/>
      <c r="AB10" s="85"/>
      <c r="AC10" s="67"/>
    </row>
    <row r="11" spans="1:29" ht="13.5" customHeight="1">
      <c r="A11" s="89"/>
      <c r="B11" s="75" t="s">
        <v>63</v>
      </c>
      <c r="C11" s="76">
        <f t="shared" si="0"/>
        <v>2540</v>
      </c>
      <c r="D11" s="77">
        <v>2230</v>
      </c>
      <c r="E11" s="78"/>
      <c r="F11" s="77">
        <v>310</v>
      </c>
      <c r="G11" s="78"/>
      <c r="H11" s="79">
        <f t="shared" si="1"/>
        <v>0</v>
      </c>
      <c r="I11" s="78"/>
      <c r="J11" s="81" t="s">
        <v>64</v>
      </c>
      <c r="K11" s="81"/>
      <c r="L11" s="82"/>
      <c r="M11" s="83" t="s">
        <v>65</v>
      </c>
      <c r="N11" s="87">
        <v>1190</v>
      </c>
      <c r="O11" s="84"/>
      <c r="P11" s="85"/>
      <c r="Q11" s="86" t="s">
        <v>61</v>
      </c>
      <c r="R11" s="87">
        <v>440</v>
      </c>
      <c r="S11" s="84"/>
      <c r="T11" s="85"/>
      <c r="U11" s="86" t="s">
        <v>66</v>
      </c>
      <c r="V11" s="87">
        <v>290</v>
      </c>
      <c r="W11" s="84"/>
      <c r="X11" s="85"/>
      <c r="Y11" s="88" t="s">
        <v>67</v>
      </c>
      <c r="Z11" s="77">
        <v>1380</v>
      </c>
      <c r="AA11" s="84"/>
      <c r="AB11" s="85"/>
      <c r="AC11" s="67"/>
    </row>
    <row r="12" spans="1:29" ht="13.5" customHeight="1">
      <c r="A12" s="89"/>
      <c r="B12" s="90" t="s">
        <v>68</v>
      </c>
      <c r="C12" s="76">
        <f t="shared" si="0"/>
        <v>2940</v>
      </c>
      <c r="D12" s="77">
        <v>2510</v>
      </c>
      <c r="E12" s="78"/>
      <c r="F12" s="77">
        <v>430</v>
      </c>
      <c r="G12" s="78"/>
      <c r="H12" s="79">
        <f t="shared" si="1"/>
        <v>0</v>
      </c>
      <c r="I12" s="78"/>
      <c r="J12" s="91" t="s">
        <v>69</v>
      </c>
      <c r="K12" s="81"/>
      <c r="L12" s="82"/>
      <c r="M12" s="83" t="s">
        <v>66</v>
      </c>
      <c r="N12" s="649">
        <v>1640</v>
      </c>
      <c r="O12" s="84"/>
      <c r="P12" s="85"/>
      <c r="Q12" s="86" t="s">
        <v>70</v>
      </c>
      <c r="R12" s="87">
        <v>620</v>
      </c>
      <c r="S12" s="84"/>
      <c r="T12" s="85"/>
      <c r="U12" s="86" t="s">
        <v>71</v>
      </c>
      <c r="V12" s="87">
        <v>200</v>
      </c>
      <c r="W12" s="84"/>
      <c r="X12" s="85"/>
      <c r="Y12" s="88" t="s">
        <v>72</v>
      </c>
      <c r="Z12" s="77">
        <v>1180</v>
      </c>
      <c r="AA12" s="84"/>
      <c r="AB12" s="85"/>
      <c r="AC12" s="67"/>
    </row>
    <row r="13" spans="1:29" ht="13.5" customHeight="1">
      <c r="A13" s="89"/>
      <c r="B13" s="90" t="s">
        <v>73</v>
      </c>
      <c r="C13" s="76">
        <f t="shared" si="0"/>
        <v>3000</v>
      </c>
      <c r="D13" s="77">
        <v>2650</v>
      </c>
      <c r="E13" s="78"/>
      <c r="F13" s="77">
        <v>350</v>
      </c>
      <c r="G13" s="78"/>
      <c r="H13" s="79">
        <f t="shared" si="1"/>
        <v>0</v>
      </c>
      <c r="I13" s="78"/>
      <c r="J13" s="92" t="s">
        <v>74</v>
      </c>
      <c r="K13" s="81"/>
      <c r="L13" s="82"/>
      <c r="M13" s="83" t="s">
        <v>75</v>
      </c>
      <c r="N13" s="87">
        <v>640</v>
      </c>
      <c r="O13" s="84"/>
      <c r="P13" s="85"/>
      <c r="Q13" s="86" t="s">
        <v>76</v>
      </c>
      <c r="R13" s="87">
        <v>330</v>
      </c>
      <c r="S13" s="84"/>
      <c r="T13" s="85"/>
      <c r="U13" s="93"/>
      <c r="V13" s="87"/>
      <c r="W13" s="94"/>
      <c r="X13" s="95"/>
      <c r="Y13" s="88" t="s">
        <v>77</v>
      </c>
      <c r="Z13" s="87">
        <v>650</v>
      </c>
      <c r="AA13" s="84"/>
      <c r="AB13" s="95"/>
      <c r="AC13" s="67"/>
    </row>
    <row r="14" spans="1:29" ht="13.5" customHeight="1">
      <c r="A14" s="89"/>
      <c r="B14" s="96" t="s">
        <v>78</v>
      </c>
      <c r="C14" s="76">
        <f t="shared" si="0"/>
        <v>3170</v>
      </c>
      <c r="D14" s="97">
        <v>2720</v>
      </c>
      <c r="E14" s="78"/>
      <c r="F14" s="98">
        <v>450</v>
      </c>
      <c r="G14" s="78"/>
      <c r="H14" s="79">
        <f t="shared" si="1"/>
        <v>0</v>
      </c>
      <c r="I14" s="78"/>
      <c r="J14" s="99" t="s">
        <v>79</v>
      </c>
      <c r="K14" s="81"/>
      <c r="L14" s="82"/>
      <c r="M14" s="100" t="s">
        <v>80</v>
      </c>
      <c r="N14" s="87">
        <v>840</v>
      </c>
      <c r="O14" s="84"/>
      <c r="P14" s="85"/>
      <c r="Q14" s="101" t="s">
        <v>81</v>
      </c>
      <c r="R14" s="87">
        <v>320</v>
      </c>
      <c r="S14" s="84"/>
      <c r="T14" s="85"/>
      <c r="U14" s="93"/>
      <c r="V14" s="87"/>
      <c r="W14" s="94"/>
      <c r="X14" s="95"/>
      <c r="Y14" s="100" t="s">
        <v>80</v>
      </c>
      <c r="Z14" s="87">
        <v>1010</v>
      </c>
      <c r="AA14" s="84"/>
      <c r="AB14" s="95"/>
      <c r="AC14" s="67"/>
    </row>
    <row r="15" spans="1:29" ht="13.5" customHeight="1">
      <c r="A15" s="89"/>
      <c r="B15" s="96" t="s">
        <v>82</v>
      </c>
      <c r="C15" s="76">
        <f t="shared" si="0"/>
        <v>2820</v>
      </c>
      <c r="D15" s="98">
        <v>2420</v>
      </c>
      <c r="E15" s="78"/>
      <c r="F15" s="98">
        <v>400</v>
      </c>
      <c r="G15" s="78"/>
      <c r="H15" s="79">
        <f t="shared" si="1"/>
        <v>0</v>
      </c>
      <c r="I15" s="78"/>
      <c r="J15" s="92" t="s">
        <v>83</v>
      </c>
      <c r="K15" s="81"/>
      <c r="L15" s="82"/>
      <c r="M15" s="86" t="s">
        <v>84</v>
      </c>
      <c r="N15" s="87">
        <v>610</v>
      </c>
      <c r="O15" s="84"/>
      <c r="P15" s="85"/>
      <c r="Q15" s="86" t="s">
        <v>85</v>
      </c>
      <c r="R15" s="87">
        <v>80</v>
      </c>
      <c r="S15" s="84"/>
      <c r="T15" s="85"/>
      <c r="U15" s="93"/>
      <c r="V15" s="87"/>
      <c r="W15" s="94"/>
      <c r="X15" s="95"/>
      <c r="Y15" s="101" t="s">
        <v>86</v>
      </c>
      <c r="Z15" s="87">
        <v>450</v>
      </c>
      <c r="AA15" s="84"/>
      <c r="AB15" s="95"/>
      <c r="AC15" s="67"/>
    </row>
    <row r="16" spans="1:29" ht="13.5" customHeight="1">
      <c r="A16" s="89"/>
      <c r="B16" s="96" t="s">
        <v>87</v>
      </c>
      <c r="C16" s="76">
        <f t="shared" si="0"/>
        <v>2620</v>
      </c>
      <c r="D16" s="98">
        <v>2220</v>
      </c>
      <c r="E16" s="78"/>
      <c r="F16" s="98">
        <v>400</v>
      </c>
      <c r="G16" s="78"/>
      <c r="H16" s="79">
        <f t="shared" si="1"/>
        <v>0</v>
      </c>
      <c r="I16" s="78"/>
      <c r="J16" s="92" t="s">
        <v>88</v>
      </c>
      <c r="K16" s="81"/>
      <c r="L16" s="82"/>
      <c r="M16" s="86" t="s">
        <v>89</v>
      </c>
      <c r="N16" s="87">
        <v>490</v>
      </c>
      <c r="O16" s="84"/>
      <c r="P16" s="85"/>
      <c r="Q16" s="86" t="s">
        <v>90</v>
      </c>
      <c r="R16" s="87">
        <v>100</v>
      </c>
      <c r="S16" s="84"/>
      <c r="T16" s="85"/>
      <c r="U16" s="93"/>
      <c r="V16" s="87"/>
      <c r="W16" s="94"/>
      <c r="X16" s="95"/>
      <c r="Y16" s="101" t="s">
        <v>91</v>
      </c>
      <c r="Z16" s="87">
        <v>200</v>
      </c>
      <c r="AA16" s="84"/>
      <c r="AB16" s="95"/>
      <c r="AC16" s="67"/>
    </row>
    <row r="17" spans="1:35" ht="13.5" customHeight="1">
      <c r="A17" s="89"/>
      <c r="B17" s="96" t="s">
        <v>92</v>
      </c>
      <c r="C17" s="76">
        <f t="shared" si="0"/>
        <v>2920</v>
      </c>
      <c r="D17" s="98">
        <v>2330</v>
      </c>
      <c r="E17" s="78"/>
      <c r="F17" s="98">
        <v>590</v>
      </c>
      <c r="G17" s="78"/>
      <c r="H17" s="79">
        <f t="shared" si="1"/>
        <v>0</v>
      </c>
      <c r="I17" s="78"/>
      <c r="J17" s="92" t="s">
        <v>93</v>
      </c>
      <c r="K17" s="81"/>
      <c r="L17" s="82"/>
      <c r="M17" s="86" t="s">
        <v>94</v>
      </c>
      <c r="N17" s="87">
        <v>490</v>
      </c>
      <c r="O17" s="84"/>
      <c r="P17" s="85"/>
      <c r="Q17" s="102"/>
      <c r="R17" s="87"/>
      <c r="S17" s="84"/>
      <c r="T17" s="85"/>
      <c r="U17" s="93"/>
      <c r="V17" s="87"/>
      <c r="W17" s="94"/>
      <c r="X17" s="95"/>
      <c r="Y17" s="101" t="s">
        <v>95</v>
      </c>
      <c r="Z17" s="77">
        <v>320</v>
      </c>
      <c r="AA17" s="84"/>
      <c r="AB17" s="95"/>
      <c r="AC17" s="67"/>
    </row>
    <row r="18" spans="1:35" ht="13.5" customHeight="1">
      <c r="A18" s="89"/>
      <c r="B18" s="75" t="s">
        <v>96</v>
      </c>
      <c r="C18" s="103">
        <f t="shared" si="0"/>
        <v>2910</v>
      </c>
      <c r="D18" s="104">
        <v>2630</v>
      </c>
      <c r="E18" s="78"/>
      <c r="F18" s="104">
        <v>280</v>
      </c>
      <c r="G18" s="78"/>
      <c r="H18" s="79">
        <f t="shared" si="1"/>
        <v>0</v>
      </c>
      <c r="I18" s="78"/>
      <c r="J18" s="81" t="s">
        <v>97</v>
      </c>
      <c r="K18" s="81"/>
      <c r="L18" s="82"/>
      <c r="M18" s="105"/>
      <c r="N18" s="87"/>
      <c r="O18" s="84"/>
      <c r="P18" s="85"/>
      <c r="Q18" s="102"/>
      <c r="R18" s="87"/>
      <c r="S18" s="84"/>
      <c r="T18" s="85"/>
      <c r="U18" s="93"/>
      <c r="V18" s="87"/>
      <c r="W18" s="94"/>
      <c r="X18" s="95"/>
      <c r="Y18" s="106"/>
      <c r="Z18" s="77"/>
      <c r="AA18" s="84"/>
      <c r="AB18" s="95"/>
      <c r="AC18" s="67"/>
    </row>
    <row r="19" spans="1:35" ht="13.5" customHeight="1">
      <c r="A19" s="89"/>
      <c r="B19" s="75" t="s">
        <v>98</v>
      </c>
      <c r="C19" s="76">
        <f t="shared" si="0"/>
        <v>3030</v>
      </c>
      <c r="D19" s="77">
        <v>2430</v>
      </c>
      <c r="E19" s="78"/>
      <c r="F19" s="77">
        <v>600</v>
      </c>
      <c r="G19" s="78"/>
      <c r="H19" s="79">
        <f t="shared" si="1"/>
        <v>0</v>
      </c>
      <c r="I19" s="78"/>
      <c r="J19" s="107" t="s">
        <v>99</v>
      </c>
      <c r="K19" s="81"/>
      <c r="L19" s="82"/>
      <c r="M19" s="102"/>
      <c r="N19" s="87"/>
      <c r="O19" s="84"/>
      <c r="P19" s="85"/>
      <c r="Q19" s="102"/>
      <c r="R19" s="87"/>
      <c r="S19" s="84"/>
      <c r="T19" s="85"/>
      <c r="U19" s="108"/>
      <c r="V19" s="87"/>
      <c r="W19" s="94"/>
      <c r="X19" s="95"/>
      <c r="Y19" s="106"/>
      <c r="Z19" s="87"/>
      <c r="AA19" s="94"/>
      <c r="AB19" s="95"/>
      <c r="AC19" s="67"/>
    </row>
    <row r="20" spans="1:35" ht="13.5" customHeight="1">
      <c r="A20" s="89"/>
      <c r="B20" s="90" t="s">
        <v>100</v>
      </c>
      <c r="C20" s="76">
        <f t="shared" si="0"/>
        <v>3220</v>
      </c>
      <c r="D20" s="77">
        <v>2760</v>
      </c>
      <c r="E20" s="78"/>
      <c r="F20" s="77">
        <v>460</v>
      </c>
      <c r="G20" s="78"/>
      <c r="H20" s="79">
        <f t="shared" si="1"/>
        <v>0</v>
      </c>
      <c r="I20" s="78"/>
      <c r="J20" s="109" t="s">
        <v>101</v>
      </c>
      <c r="K20" s="81"/>
      <c r="L20" s="82"/>
      <c r="M20" s="102"/>
      <c r="N20" s="87"/>
      <c r="O20" s="84"/>
      <c r="P20" s="85"/>
      <c r="Q20" s="102"/>
      <c r="R20" s="87"/>
      <c r="S20" s="84"/>
      <c r="T20" s="85"/>
      <c r="U20" s="93"/>
      <c r="V20" s="87"/>
      <c r="W20" s="94"/>
      <c r="X20" s="95"/>
      <c r="Y20" s="106"/>
      <c r="Z20" s="87"/>
      <c r="AA20" s="94"/>
      <c r="AB20" s="95"/>
      <c r="AC20" s="67"/>
    </row>
    <row r="21" spans="1:35" ht="13.5" customHeight="1">
      <c r="A21" s="89"/>
      <c r="B21" s="110" t="s">
        <v>102</v>
      </c>
      <c r="C21" s="76">
        <f t="shared" si="0"/>
        <v>3060</v>
      </c>
      <c r="D21" s="77">
        <v>2760</v>
      </c>
      <c r="E21" s="78"/>
      <c r="F21" s="77">
        <v>300</v>
      </c>
      <c r="G21" s="78"/>
      <c r="H21" s="79">
        <f t="shared" si="1"/>
        <v>0</v>
      </c>
      <c r="I21" s="78"/>
      <c r="J21" s="107" t="s">
        <v>103</v>
      </c>
      <c r="K21" s="81"/>
      <c r="L21" s="82"/>
      <c r="M21" s="102"/>
      <c r="N21" s="87"/>
      <c r="O21" s="84"/>
      <c r="P21" s="85"/>
      <c r="Q21" s="105"/>
      <c r="R21" s="87"/>
      <c r="S21" s="94"/>
      <c r="T21" s="95"/>
      <c r="U21" s="93"/>
      <c r="V21" s="87"/>
      <c r="W21" s="94"/>
      <c r="X21" s="95"/>
      <c r="Y21" s="106"/>
      <c r="Z21" s="87"/>
      <c r="AA21" s="94"/>
      <c r="AB21" s="95"/>
      <c r="AC21" s="67"/>
      <c r="AG21" s="111"/>
      <c r="AH21" s="111"/>
      <c r="AI21" s="111"/>
    </row>
    <row r="22" spans="1:35" ht="13.5" customHeight="1">
      <c r="A22" s="89"/>
      <c r="B22" s="75" t="s">
        <v>104</v>
      </c>
      <c r="C22" s="76">
        <f t="shared" si="0"/>
        <v>2000</v>
      </c>
      <c r="D22" s="87">
        <v>1700</v>
      </c>
      <c r="E22" s="78"/>
      <c r="F22" s="77">
        <v>300</v>
      </c>
      <c r="G22" s="78"/>
      <c r="H22" s="79">
        <f t="shared" si="1"/>
        <v>0</v>
      </c>
      <c r="I22" s="78"/>
      <c r="J22" s="92" t="s">
        <v>105</v>
      </c>
      <c r="K22" s="81"/>
      <c r="L22" s="82"/>
      <c r="M22" s="102"/>
      <c r="N22" s="87"/>
      <c r="O22" s="84"/>
      <c r="P22" s="85"/>
      <c r="Q22" s="105"/>
      <c r="R22" s="87"/>
      <c r="S22" s="94"/>
      <c r="T22" s="95"/>
      <c r="U22" s="106"/>
      <c r="V22" s="87"/>
      <c r="W22" s="94"/>
      <c r="X22" s="95"/>
      <c r="Y22" s="106"/>
      <c r="Z22" s="87"/>
      <c r="AA22" s="94"/>
      <c r="AB22" s="95"/>
      <c r="AC22" s="67"/>
    </row>
    <row r="23" spans="1:35" ht="13.5" customHeight="1">
      <c r="A23" s="89"/>
      <c r="B23" s="75" t="s">
        <v>106</v>
      </c>
      <c r="C23" s="76">
        <f t="shared" si="0"/>
        <v>3270</v>
      </c>
      <c r="D23" s="87">
        <v>2810</v>
      </c>
      <c r="E23" s="78"/>
      <c r="F23" s="77">
        <v>460</v>
      </c>
      <c r="G23" s="78"/>
      <c r="H23" s="79">
        <f t="shared" si="1"/>
        <v>0</v>
      </c>
      <c r="I23" s="78"/>
      <c r="J23" s="92" t="s">
        <v>107</v>
      </c>
      <c r="K23" s="81"/>
      <c r="L23" s="82"/>
      <c r="M23" s="102"/>
      <c r="N23" s="87"/>
      <c r="O23" s="94"/>
      <c r="P23" s="95"/>
      <c r="Q23" s="106"/>
      <c r="R23" s="87"/>
      <c r="S23" s="94"/>
      <c r="T23" s="95"/>
      <c r="U23" s="106"/>
      <c r="V23" s="87"/>
      <c r="W23" s="94"/>
      <c r="X23" s="95"/>
      <c r="Y23" s="106"/>
      <c r="Z23" s="87"/>
      <c r="AA23" s="94"/>
      <c r="AB23" s="95"/>
      <c r="AC23" s="67"/>
    </row>
    <row r="24" spans="1:35" ht="13.5" customHeight="1">
      <c r="A24" s="89"/>
      <c r="B24" s="75" t="s">
        <v>108</v>
      </c>
      <c r="C24" s="76">
        <f t="shared" si="0"/>
        <v>2990</v>
      </c>
      <c r="D24" s="87">
        <v>2640</v>
      </c>
      <c r="E24" s="78"/>
      <c r="F24" s="77">
        <v>350</v>
      </c>
      <c r="G24" s="78"/>
      <c r="H24" s="79">
        <f t="shared" si="1"/>
        <v>0</v>
      </c>
      <c r="I24" s="78"/>
      <c r="J24" s="112" t="s">
        <v>109</v>
      </c>
      <c r="K24" s="81"/>
      <c r="L24" s="82"/>
      <c r="M24" s="102"/>
      <c r="N24" s="87"/>
      <c r="O24" s="94"/>
      <c r="P24" s="95"/>
      <c r="Q24" s="106"/>
      <c r="R24" s="87"/>
      <c r="S24" s="94"/>
      <c r="T24" s="95"/>
      <c r="U24" s="106"/>
      <c r="V24" s="87"/>
      <c r="W24" s="94"/>
      <c r="X24" s="95"/>
      <c r="Y24" s="106"/>
      <c r="Z24" s="87"/>
      <c r="AA24" s="94"/>
      <c r="AB24" s="95"/>
      <c r="AC24" s="67"/>
    </row>
    <row r="25" spans="1:35" ht="13.5" customHeight="1">
      <c r="A25" s="89"/>
      <c r="B25" s="75" t="s">
        <v>110</v>
      </c>
      <c r="C25" s="76">
        <f t="shared" si="0"/>
        <v>3250</v>
      </c>
      <c r="D25" s="87">
        <v>2750</v>
      </c>
      <c r="E25" s="78"/>
      <c r="F25" s="77">
        <v>500</v>
      </c>
      <c r="G25" s="78"/>
      <c r="H25" s="79">
        <f t="shared" si="1"/>
        <v>0</v>
      </c>
      <c r="I25" s="78"/>
      <c r="J25" s="112" t="s">
        <v>111</v>
      </c>
      <c r="K25" s="81"/>
      <c r="L25" s="82"/>
      <c r="M25" s="102"/>
      <c r="N25" s="87"/>
      <c r="O25" s="94"/>
      <c r="P25" s="95"/>
      <c r="Q25" s="106"/>
      <c r="R25" s="87"/>
      <c r="S25" s="94"/>
      <c r="T25" s="95"/>
      <c r="U25" s="106"/>
      <c r="V25" s="87"/>
      <c r="W25" s="94"/>
      <c r="X25" s="95"/>
      <c r="Y25" s="106"/>
      <c r="Z25" s="87"/>
      <c r="AA25" s="94"/>
      <c r="AB25" s="95"/>
      <c r="AC25" s="67"/>
    </row>
    <row r="26" spans="1:35" ht="13.5" customHeight="1">
      <c r="A26" s="89"/>
      <c r="B26" s="75" t="s">
        <v>112</v>
      </c>
      <c r="C26" s="76">
        <f t="shared" si="0"/>
        <v>2910</v>
      </c>
      <c r="D26" s="87">
        <v>2510</v>
      </c>
      <c r="E26" s="78"/>
      <c r="F26" s="77">
        <v>400</v>
      </c>
      <c r="G26" s="78"/>
      <c r="H26" s="79">
        <f t="shared" si="1"/>
        <v>0</v>
      </c>
      <c r="I26" s="78"/>
      <c r="J26" s="81" t="s">
        <v>113</v>
      </c>
      <c r="K26" s="81"/>
      <c r="L26" s="82"/>
      <c r="M26" s="102"/>
      <c r="N26" s="87"/>
      <c r="O26" s="94"/>
      <c r="P26" s="95"/>
      <c r="Q26" s="106"/>
      <c r="R26" s="87"/>
      <c r="S26" s="94"/>
      <c r="T26" s="95"/>
      <c r="U26" s="106"/>
      <c r="V26" s="87"/>
      <c r="W26" s="94"/>
      <c r="X26" s="95"/>
      <c r="Y26" s="106"/>
      <c r="Z26" s="87"/>
      <c r="AA26" s="94"/>
      <c r="AB26" s="95"/>
      <c r="AC26" s="67"/>
    </row>
    <row r="27" spans="1:35" ht="13.5" customHeight="1">
      <c r="A27" s="89"/>
      <c r="B27" s="75" t="s">
        <v>114</v>
      </c>
      <c r="C27" s="76">
        <f t="shared" si="0"/>
        <v>1780</v>
      </c>
      <c r="D27" s="87">
        <v>1580</v>
      </c>
      <c r="E27" s="78"/>
      <c r="F27" s="77">
        <v>200</v>
      </c>
      <c r="G27" s="78"/>
      <c r="H27" s="79">
        <f t="shared" si="1"/>
        <v>0</v>
      </c>
      <c r="I27" s="78"/>
      <c r="J27" s="107" t="s">
        <v>115</v>
      </c>
      <c r="K27" s="113"/>
      <c r="L27" s="114"/>
      <c r="M27" s="102"/>
      <c r="N27" s="87"/>
      <c r="O27" s="94"/>
      <c r="P27" s="95"/>
      <c r="Q27" s="106"/>
      <c r="R27" s="87"/>
      <c r="S27" s="94"/>
      <c r="T27" s="95"/>
      <c r="U27" s="106"/>
      <c r="V27" s="87"/>
      <c r="W27" s="94"/>
      <c r="X27" s="95"/>
      <c r="Y27" s="106"/>
      <c r="Z27" s="87"/>
      <c r="AA27" s="94"/>
      <c r="AB27" s="95"/>
      <c r="AC27" s="67"/>
      <c r="AG27" s="115"/>
      <c r="AH27" s="67"/>
      <c r="AI27" s="67"/>
    </row>
    <row r="28" spans="1:35" ht="13.5" customHeight="1">
      <c r="A28" s="89"/>
      <c r="B28" s="75" t="s">
        <v>116</v>
      </c>
      <c r="C28" s="76">
        <f t="shared" si="0"/>
        <v>2150</v>
      </c>
      <c r="D28" s="116">
        <v>2050</v>
      </c>
      <c r="E28" s="78"/>
      <c r="F28" s="117">
        <v>100</v>
      </c>
      <c r="G28" s="78"/>
      <c r="H28" s="79">
        <f t="shared" si="1"/>
        <v>0</v>
      </c>
      <c r="I28" s="78"/>
      <c r="J28" s="118" t="s">
        <v>117</v>
      </c>
      <c r="K28" s="81"/>
      <c r="L28" s="82"/>
      <c r="M28" s="102"/>
      <c r="N28" s="87"/>
      <c r="O28" s="94"/>
      <c r="P28" s="95"/>
      <c r="Q28" s="106"/>
      <c r="R28" s="87"/>
      <c r="S28" s="94"/>
      <c r="T28" s="95"/>
      <c r="U28" s="106"/>
      <c r="V28" s="87"/>
      <c r="W28" s="94"/>
      <c r="X28" s="95"/>
      <c r="Y28" s="106"/>
      <c r="Z28" s="87"/>
      <c r="AA28" s="94"/>
      <c r="AB28" s="95"/>
      <c r="AC28" s="67"/>
      <c r="AG28" s="115"/>
      <c r="AH28" s="67"/>
      <c r="AI28" s="67"/>
    </row>
    <row r="29" spans="1:35" ht="13.5" customHeight="1">
      <c r="A29" s="89"/>
      <c r="B29" s="75" t="s">
        <v>118</v>
      </c>
      <c r="C29" s="76">
        <f t="shared" si="0"/>
        <v>1890</v>
      </c>
      <c r="D29" s="87">
        <v>1720</v>
      </c>
      <c r="E29" s="78"/>
      <c r="F29" s="77">
        <v>170</v>
      </c>
      <c r="G29" s="78"/>
      <c r="H29" s="79">
        <f t="shared" si="1"/>
        <v>0</v>
      </c>
      <c r="I29" s="78"/>
      <c r="J29" s="119" t="s">
        <v>119</v>
      </c>
      <c r="K29" s="81"/>
      <c r="L29" s="82"/>
      <c r="M29" s="102"/>
      <c r="N29" s="87"/>
      <c r="O29" s="94"/>
      <c r="P29" s="95"/>
      <c r="Q29" s="106"/>
      <c r="R29" s="87"/>
      <c r="S29" s="94"/>
      <c r="T29" s="95"/>
      <c r="U29" s="106"/>
      <c r="V29" s="87"/>
      <c r="W29" s="94"/>
      <c r="X29" s="95"/>
      <c r="Y29" s="106"/>
      <c r="Z29" s="87"/>
      <c r="AA29" s="94"/>
      <c r="AB29" s="95"/>
      <c r="AC29" s="67"/>
      <c r="AG29" s="115"/>
      <c r="AH29" s="67"/>
      <c r="AI29" s="67"/>
    </row>
    <row r="30" spans="1:35" ht="13.5" customHeight="1">
      <c r="A30" s="89"/>
      <c r="B30" s="75" t="s">
        <v>120</v>
      </c>
      <c r="C30" s="76">
        <f t="shared" si="0"/>
        <v>2430</v>
      </c>
      <c r="D30" s="87">
        <v>2030</v>
      </c>
      <c r="E30" s="78"/>
      <c r="F30" s="77">
        <v>400</v>
      </c>
      <c r="G30" s="78"/>
      <c r="H30" s="79">
        <f t="shared" si="1"/>
        <v>0</v>
      </c>
      <c r="I30" s="78"/>
      <c r="J30" s="81" t="s">
        <v>121</v>
      </c>
      <c r="K30" s="81"/>
      <c r="L30" s="82"/>
      <c r="M30" s="102"/>
      <c r="N30" s="87"/>
      <c r="O30" s="94"/>
      <c r="P30" s="95"/>
      <c r="Q30" s="106"/>
      <c r="R30" s="87"/>
      <c r="S30" s="94"/>
      <c r="T30" s="95"/>
      <c r="U30" s="106"/>
      <c r="V30" s="87"/>
      <c r="W30" s="94"/>
      <c r="X30" s="95"/>
      <c r="Y30" s="106"/>
      <c r="Z30" s="87"/>
      <c r="AA30" s="94"/>
      <c r="AB30" s="95"/>
      <c r="AC30" s="67"/>
      <c r="AG30" s="111"/>
      <c r="AH30" s="111"/>
      <c r="AI30" s="111"/>
    </row>
    <row r="31" spans="1:35" ht="13.5" customHeight="1">
      <c r="A31" s="89"/>
      <c r="B31" s="75" t="s">
        <v>122</v>
      </c>
      <c r="C31" s="76">
        <f t="shared" si="0"/>
        <v>2120</v>
      </c>
      <c r="D31" s="77">
        <v>1890</v>
      </c>
      <c r="E31" s="78"/>
      <c r="F31" s="77">
        <v>230</v>
      </c>
      <c r="G31" s="78"/>
      <c r="H31" s="79">
        <f t="shared" si="1"/>
        <v>0</v>
      </c>
      <c r="I31" s="78"/>
      <c r="J31" s="81" t="s">
        <v>123</v>
      </c>
      <c r="K31" s="81"/>
      <c r="L31" s="82"/>
      <c r="M31" s="102"/>
      <c r="N31" s="87"/>
      <c r="O31" s="94"/>
      <c r="P31" s="95"/>
      <c r="Q31" s="106"/>
      <c r="R31" s="87"/>
      <c r="S31" s="94"/>
      <c r="T31" s="95"/>
      <c r="U31" s="106"/>
      <c r="V31" s="87"/>
      <c r="W31" s="94"/>
      <c r="X31" s="95"/>
      <c r="Y31" s="106"/>
      <c r="Z31" s="87"/>
      <c r="AA31" s="94"/>
      <c r="AB31" s="95"/>
      <c r="AC31" s="67"/>
      <c r="AG31" s="111"/>
      <c r="AH31" s="111"/>
      <c r="AI31" s="111"/>
    </row>
    <row r="32" spans="1:35" ht="13.15" customHeight="1">
      <c r="A32" s="89"/>
      <c r="B32" s="90" t="s">
        <v>71</v>
      </c>
      <c r="C32" s="76">
        <f>D32+F32</f>
        <v>2870</v>
      </c>
      <c r="D32" s="77">
        <v>2520</v>
      </c>
      <c r="E32" s="78"/>
      <c r="F32" s="77">
        <v>350</v>
      </c>
      <c r="G32" s="78"/>
      <c r="H32" s="79">
        <f t="shared" si="1"/>
        <v>0</v>
      </c>
      <c r="I32" s="78"/>
      <c r="J32" s="119" t="s">
        <v>124</v>
      </c>
      <c r="K32" s="81"/>
      <c r="L32" s="82"/>
      <c r="M32" s="102"/>
      <c r="N32" s="87"/>
      <c r="O32" s="94"/>
      <c r="P32" s="95"/>
      <c r="Q32" s="106"/>
      <c r="R32" s="87"/>
      <c r="S32" s="94"/>
      <c r="T32" s="95"/>
      <c r="U32" s="106"/>
      <c r="V32" s="87"/>
      <c r="W32" s="94"/>
      <c r="X32" s="95"/>
      <c r="Y32" s="106"/>
      <c r="Z32" s="87"/>
      <c r="AA32" s="94"/>
      <c r="AB32" s="95"/>
      <c r="AC32" s="67"/>
      <c r="AG32" s="111"/>
      <c r="AH32" s="111"/>
      <c r="AI32" s="111"/>
    </row>
    <row r="33" spans="1:35" ht="13.15" customHeight="1">
      <c r="A33" s="89"/>
      <c r="B33" s="90" t="s">
        <v>125</v>
      </c>
      <c r="C33" s="76">
        <f>D33+F33</f>
        <v>2650</v>
      </c>
      <c r="D33" s="77">
        <v>2400</v>
      </c>
      <c r="E33" s="78"/>
      <c r="F33" s="77">
        <v>250</v>
      </c>
      <c r="G33" s="78"/>
      <c r="H33" s="79">
        <f t="shared" si="1"/>
        <v>0</v>
      </c>
      <c r="I33" s="78"/>
      <c r="J33" s="119" t="s">
        <v>126</v>
      </c>
      <c r="K33" s="120"/>
      <c r="L33" s="121"/>
      <c r="M33" s="102"/>
      <c r="N33" s="87"/>
      <c r="O33" s="94"/>
      <c r="P33" s="95"/>
      <c r="Q33" s="106"/>
      <c r="R33" s="87"/>
      <c r="S33" s="94"/>
      <c r="T33" s="95"/>
      <c r="U33" s="106"/>
      <c r="V33" s="87"/>
      <c r="W33" s="94"/>
      <c r="X33" s="95"/>
      <c r="Y33" s="106"/>
      <c r="Z33" s="87"/>
      <c r="AA33" s="94"/>
      <c r="AB33" s="95"/>
      <c r="AC33" s="67"/>
      <c r="AG33" s="111"/>
      <c r="AH33" s="111"/>
      <c r="AI33" s="111"/>
    </row>
    <row r="34" spans="1:35" ht="13.5" customHeight="1">
      <c r="A34" s="89"/>
      <c r="B34" s="75"/>
      <c r="C34" s="76"/>
      <c r="D34" s="77"/>
      <c r="E34" s="78"/>
      <c r="F34" s="77"/>
      <c r="G34" s="78"/>
      <c r="H34" s="78"/>
      <c r="I34" s="78"/>
      <c r="J34" s="122"/>
      <c r="K34" s="120"/>
      <c r="L34" s="121"/>
      <c r="M34" s="123"/>
      <c r="N34" s="97"/>
      <c r="O34" s="124"/>
      <c r="P34" s="125"/>
      <c r="Q34" s="123"/>
      <c r="R34" s="97"/>
      <c r="S34" s="124"/>
      <c r="T34" s="125"/>
      <c r="U34" s="123"/>
      <c r="V34" s="97"/>
      <c r="W34" s="124"/>
      <c r="X34" s="125"/>
      <c r="Y34" s="123"/>
      <c r="Z34" s="97"/>
      <c r="AA34" s="124"/>
      <c r="AB34" s="125"/>
      <c r="AC34" s="67"/>
      <c r="AG34" s="111"/>
      <c r="AH34" s="111"/>
      <c r="AI34" s="111"/>
    </row>
    <row r="35" spans="1:35" ht="13.5" customHeight="1">
      <c r="A35" s="89"/>
      <c r="B35" s="75"/>
      <c r="C35" s="126"/>
      <c r="D35" s="127"/>
      <c r="E35" s="128"/>
      <c r="F35" s="127"/>
      <c r="G35" s="78"/>
      <c r="H35" s="128"/>
      <c r="I35" s="128"/>
      <c r="J35" s="81"/>
      <c r="K35" s="120"/>
      <c r="L35" s="121"/>
      <c r="M35" s="129"/>
      <c r="N35" s="130"/>
      <c r="O35" s="131"/>
      <c r="P35" s="132"/>
      <c r="Q35" s="129"/>
      <c r="R35" s="130"/>
      <c r="S35" s="131"/>
      <c r="T35" s="132"/>
      <c r="U35" s="129"/>
      <c r="V35" s="130"/>
      <c r="W35" s="131"/>
      <c r="X35" s="132"/>
      <c r="Y35" s="129"/>
      <c r="Z35" s="130"/>
      <c r="AA35" s="131"/>
      <c r="AB35" s="132"/>
      <c r="AC35" s="67"/>
      <c r="AG35" s="111"/>
      <c r="AH35" s="111"/>
      <c r="AI35" s="111"/>
    </row>
    <row r="36" spans="1:35" ht="13.5" customHeight="1" thickBot="1">
      <c r="A36" s="133">
        <f>SUM(D36,F36,N36,R36,V36,Z36)</f>
        <v>82920</v>
      </c>
      <c r="B36" s="134" t="s">
        <v>127</v>
      </c>
      <c r="C36" s="135">
        <f t="shared" ref="C36:H36" si="2">SUM(C10:C35)</f>
        <v>65420</v>
      </c>
      <c r="D36" s="136">
        <f t="shared" si="2"/>
        <v>56710</v>
      </c>
      <c r="E36" s="137">
        <f t="shared" si="2"/>
        <v>0</v>
      </c>
      <c r="F36" s="136">
        <f t="shared" si="2"/>
        <v>8710</v>
      </c>
      <c r="G36" s="137">
        <f t="shared" si="2"/>
        <v>0</v>
      </c>
      <c r="H36" s="137">
        <f t="shared" si="2"/>
        <v>0</v>
      </c>
      <c r="I36" s="137"/>
      <c r="J36" s="138"/>
      <c r="K36" s="138"/>
      <c r="L36" s="139"/>
      <c r="M36" s="140" t="s">
        <v>127</v>
      </c>
      <c r="N36" s="141">
        <f>SUM(N10:N35)</f>
        <v>6660</v>
      </c>
      <c r="O36" s="142">
        <f>SUM(O10:O35)</f>
        <v>0</v>
      </c>
      <c r="P36" s="143"/>
      <c r="Q36" s="140" t="s">
        <v>127</v>
      </c>
      <c r="R36" s="141">
        <f>SUM(R10:R16)</f>
        <v>3040</v>
      </c>
      <c r="S36" s="142">
        <f>SUM(S10:S35)</f>
        <v>0</v>
      </c>
      <c r="T36" s="143"/>
      <c r="U36" s="140" t="s">
        <v>127</v>
      </c>
      <c r="V36" s="141">
        <f>SUM(V10:V12)</f>
        <v>1690</v>
      </c>
      <c r="W36" s="142">
        <f>SUM(W10:W35)</f>
        <v>0</v>
      </c>
      <c r="X36" s="143"/>
      <c r="Y36" s="140" t="s">
        <v>127</v>
      </c>
      <c r="Z36" s="141">
        <f>SUM(Z10:Z34)</f>
        <v>6110</v>
      </c>
      <c r="AA36" s="142">
        <f>SUM(AA10:AA35)</f>
        <v>0</v>
      </c>
      <c r="AB36" s="143"/>
      <c r="AC36" s="67"/>
    </row>
    <row r="37" spans="1:35" ht="13.5" customHeight="1">
      <c r="A37" s="676" t="s">
        <v>22</v>
      </c>
      <c r="B37" s="110" t="s">
        <v>128</v>
      </c>
      <c r="C37" s="144">
        <f t="shared" ref="C37:C44" si="3">D37+F37</f>
        <v>2730</v>
      </c>
      <c r="D37" s="98">
        <v>2580</v>
      </c>
      <c r="E37" s="145"/>
      <c r="F37" s="98">
        <v>150</v>
      </c>
      <c r="G37" s="145"/>
      <c r="H37" s="146">
        <f t="shared" ref="H37:H44" si="4">G37+E37</f>
        <v>0</v>
      </c>
      <c r="I37" s="145"/>
      <c r="J37" s="147" t="s">
        <v>129</v>
      </c>
      <c r="K37" s="147"/>
      <c r="L37" s="148"/>
      <c r="M37" s="149"/>
      <c r="N37" s="150"/>
      <c r="O37" s="151"/>
      <c r="P37" s="152"/>
      <c r="Q37" s="149" t="s">
        <v>130</v>
      </c>
      <c r="R37" s="97">
        <v>380</v>
      </c>
      <c r="S37" s="151"/>
      <c r="T37" s="152"/>
      <c r="U37" s="123"/>
      <c r="V37" s="97"/>
      <c r="W37" s="124"/>
      <c r="X37" s="125"/>
      <c r="Y37" s="149"/>
      <c r="Z37" s="150"/>
      <c r="AA37" s="151"/>
      <c r="AB37" s="125"/>
      <c r="AC37" s="67"/>
    </row>
    <row r="38" spans="1:35" ht="13.5" customHeight="1">
      <c r="A38" s="677"/>
      <c r="B38" s="110" t="s">
        <v>131</v>
      </c>
      <c r="C38" s="144">
        <f t="shared" si="3"/>
        <v>2060</v>
      </c>
      <c r="D38" s="98">
        <v>1710</v>
      </c>
      <c r="E38" s="145"/>
      <c r="F38" s="98">
        <v>350</v>
      </c>
      <c r="G38" s="145"/>
      <c r="H38" s="146">
        <f t="shared" si="4"/>
        <v>0</v>
      </c>
      <c r="I38" s="145"/>
      <c r="J38" s="147" t="s">
        <v>132</v>
      </c>
      <c r="K38" s="147"/>
      <c r="L38" s="148"/>
      <c r="M38" s="153"/>
      <c r="N38" s="97"/>
      <c r="O38" s="124"/>
      <c r="P38" s="125"/>
      <c r="Q38" s="123"/>
      <c r="R38" s="97"/>
      <c r="S38" s="124"/>
      <c r="T38" s="125"/>
      <c r="U38" s="123"/>
      <c r="V38" s="97"/>
      <c r="W38" s="124"/>
      <c r="X38" s="125"/>
      <c r="Y38" s="123"/>
      <c r="Z38" s="97"/>
      <c r="AA38" s="124"/>
      <c r="AB38" s="125"/>
      <c r="AC38" s="67"/>
    </row>
    <row r="39" spans="1:35" ht="13.5" customHeight="1">
      <c r="A39" s="677"/>
      <c r="B39" s="110" t="s">
        <v>133</v>
      </c>
      <c r="C39" s="144">
        <f t="shared" si="3"/>
        <v>1270</v>
      </c>
      <c r="D39" s="98">
        <v>1170</v>
      </c>
      <c r="E39" s="145"/>
      <c r="F39" s="98">
        <v>100</v>
      </c>
      <c r="G39" s="145"/>
      <c r="H39" s="146">
        <f t="shared" si="4"/>
        <v>0</v>
      </c>
      <c r="I39" s="145"/>
      <c r="J39" s="147" t="s">
        <v>134</v>
      </c>
      <c r="K39" s="147"/>
      <c r="L39" s="148"/>
      <c r="M39" s="153"/>
      <c r="N39" s="97"/>
      <c r="O39" s="124"/>
      <c r="P39" s="125"/>
      <c r="Q39" s="123"/>
      <c r="R39" s="97"/>
      <c r="S39" s="124"/>
      <c r="T39" s="125"/>
      <c r="U39" s="123"/>
      <c r="V39" s="97"/>
      <c r="W39" s="124"/>
      <c r="X39" s="125"/>
      <c r="Y39" s="123"/>
      <c r="Z39" s="97"/>
      <c r="AA39" s="124"/>
      <c r="AB39" s="125"/>
      <c r="AC39" s="67"/>
    </row>
    <row r="40" spans="1:35" ht="13.5" customHeight="1">
      <c r="A40" s="677"/>
      <c r="B40" s="110" t="s">
        <v>135</v>
      </c>
      <c r="C40" s="144">
        <f t="shared" si="3"/>
        <v>1690</v>
      </c>
      <c r="D40" s="98">
        <v>1590</v>
      </c>
      <c r="E40" s="145"/>
      <c r="F40" s="98">
        <v>100</v>
      </c>
      <c r="G40" s="145"/>
      <c r="H40" s="146">
        <f t="shared" si="4"/>
        <v>0</v>
      </c>
      <c r="I40" s="145"/>
      <c r="J40" s="147" t="s">
        <v>136</v>
      </c>
      <c r="K40" s="147"/>
      <c r="L40" s="148"/>
      <c r="M40" s="153"/>
      <c r="N40" s="97"/>
      <c r="O40" s="124"/>
      <c r="P40" s="125"/>
      <c r="Q40" s="123"/>
      <c r="R40" s="97"/>
      <c r="S40" s="124"/>
      <c r="T40" s="125"/>
      <c r="U40" s="123"/>
      <c r="V40" s="97"/>
      <c r="W40" s="124"/>
      <c r="X40" s="125"/>
      <c r="Y40" s="123"/>
      <c r="Z40" s="97"/>
      <c r="AA40" s="124"/>
      <c r="AB40" s="125"/>
      <c r="AC40" s="67"/>
    </row>
    <row r="41" spans="1:35" ht="13.5" customHeight="1">
      <c r="A41" s="677"/>
      <c r="B41" s="110" t="s">
        <v>137</v>
      </c>
      <c r="C41" s="144">
        <f t="shared" si="3"/>
        <v>1600</v>
      </c>
      <c r="D41" s="98">
        <v>1510</v>
      </c>
      <c r="E41" s="145"/>
      <c r="F41" s="98">
        <v>90</v>
      </c>
      <c r="G41" s="145"/>
      <c r="H41" s="146">
        <f t="shared" si="4"/>
        <v>0</v>
      </c>
      <c r="I41" s="145"/>
      <c r="J41" s="147" t="s">
        <v>138</v>
      </c>
      <c r="K41" s="147"/>
      <c r="L41" s="148"/>
      <c r="M41" s="153"/>
      <c r="N41" s="97"/>
      <c r="O41" s="124"/>
      <c r="P41" s="125"/>
      <c r="Q41" s="123"/>
      <c r="R41" s="97"/>
      <c r="S41" s="124"/>
      <c r="T41" s="125"/>
      <c r="U41" s="123"/>
      <c r="V41" s="97"/>
      <c r="W41" s="124"/>
      <c r="X41" s="125"/>
      <c r="Y41" s="123"/>
      <c r="Z41" s="97"/>
      <c r="AA41" s="124"/>
      <c r="AB41" s="125"/>
      <c r="AC41" s="67"/>
    </row>
    <row r="42" spans="1:35" ht="13.5" customHeight="1">
      <c r="A42" s="677"/>
      <c r="B42" s="110" t="s">
        <v>139</v>
      </c>
      <c r="C42" s="144">
        <f t="shared" si="3"/>
        <v>2590</v>
      </c>
      <c r="D42" s="98">
        <v>2480</v>
      </c>
      <c r="E42" s="145"/>
      <c r="F42" s="98">
        <v>110</v>
      </c>
      <c r="G42" s="145"/>
      <c r="H42" s="146">
        <f t="shared" si="4"/>
        <v>0</v>
      </c>
      <c r="I42" s="145"/>
      <c r="J42" s="147" t="s">
        <v>140</v>
      </c>
      <c r="K42" s="147"/>
      <c r="L42" s="148"/>
      <c r="M42" s="153"/>
      <c r="N42" s="97"/>
      <c r="O42" s="124"/>
      <c r="P42" s="125"/>
      <c r="Q42" s="123"/>
      <c r="R42" s="97"/>
      <c r="S42" s="124"/>
      <c r="T42" s="125"/>
      <c r="U42" s="123"/>
      <c r="V42" s="97"/>
      <c r="W42" s="124"/>
      <c r="X42" s="125"/>
      <c r="Y42" s="123"/>
      <c r="Z42" s="97"/>
      <c r="AA42" s="124"/>
      <c r="AB42" s="125"/>
      <c r="AC42" s="67"/>
    </row>
    <row r="43" spans="1:35" ht="13.5" customHeight="1">
      <c r="A43" s="677"/>
      <c r="B43" s="110" t="s">
        <v>141</v>
      </c>
      <c r="C43" s="144">
        <f t="shared" si="3"/>
        <v>1340</v>
      </c>
      <c r="D43" s="98">
        <v>1260</v>
      </c>
      <c r="E43" s="145"/>
      <c r="F43" s="98">
        <v>80</v>
      </c>
      <c r="G43" s="145"/>
      <c r="H43" s="146">
        <f t="shared" si="4"/>
        <v>0</v>
      </c>
      <c r="I43" s="145"/>
      <c r="J43" s="147" t="s">
        <v>142</v>
      </c>
      <c r="K43" s="147"/>
      <c r="L43" s="148"/>
      <c r="M43" s="153"/>
      <c r="N43" s="97"/>
      <c r="O43" s="124"/>
      <c r="P43" s="125"/>
      <c r="Q43" s="123"/>
      <c r="R43" s="97"/>
      <c r="S43" s="124"/>
      <c r="T43" s="125"/>
      <c r="U43" s="123"/>
      <c r="V43" s="97"/>
      <c r="W43" s="124"/>
      <c r="X43" s="125"/>
      <c r="Y43" s="123"/>
      <c r="Z43" s="97"/>
      <c r="AA43" s="124"/>
      <c r="AB43" s="125"/>
      <c r="AC43" s="67"/>
    </row>
    <row r="44" spans="1:35" ht="13.5" customHeight="1">
      <c r="A44" s="678"/>
      <c r="B44" s="110" t="s">
        <v>143</v>
      </c>
      <c r="C44" s="144">
        <f t="shared" si="3"/>
        <v>1590</v>
      </c>
      <c r="D44" s="98">
        <v>1490</v>
      </c>
      <c r="E44" s="145"/>
      <c r="F44" s="98">
        <v>100</v>
      </c>
      <c r="G44" s="145"/>
      <c r="H44" s="146">
        <f t="shared" si="4"/>
        <v>0</v>
      </c>
      <c r="I44" s="145"/>
      <c r="J44" s="147" t="s">
        <v>144</v>
      </c>
      <c r="K44" s="147"/>
      <c r="L44" s="148"/>
      <c r="M44" s="153"/>
      <c r="N44" s="97"/>
      <c r="O44" s="151"/>
      <c r="P44" s="152"/>
      <c r="Q44" s="123" t="s">
        <v>143</v>
      </c>
      <c r="R44" s="97">
        <v>90</v>
      </c>
      <c r="S44" s="151"/>
      <c r="T44" s="152"/>
      <c r="U44" s="154"/>
      <c r="V44" s="155"/>
      <c r="W44" s="151"/>
      <c r="X44" s="156"/>
      <c r="Y44" s="157"/>
      <c r="Z44" s="158"/>
      <c r="AA44" s="151"/>
      <c r="AB44" s="156"/>
      <c r="AC44" s="67"/>
    </row>
    <row r="45" spans="1:35" ht="13.5" customHeight="1" thickBot="1">
      <c r="A45" s="133">
        <f>SUM(D45,F45,N45,R45,V45,Z45)</f>
        <v>15340</v>
      </c>
      <c r="B45" s="134" t="s">
        <v>127</v>
      </c>
      <c r="C45" s="135">
        <f t="shared" ref="C45:G45" si="5">SUM(C37:C44)</f>
        <v>14870</v>
      </c>
      <c r="D45" s="136">
        <f t="shared" si="5"/>
        <v>13790</v>
      </c>
      <c r="E45" s="142">
        <f t="shared" si="5"/>
        <v>0</v>
      </c>
      <c r="F45" s="136">
        <f t="shared" si="5"/>
        <v>1080</v>
      </c>
      <c r="G45" s="142">
        <f t="shared" si="5"/>
        <v>0</v>
      </c>
      <c r="H45" s="142">
        <f>SUM(H37:H44)</f>
        <v>0</v>
      </c>
      <c r="I45" s="142"/>
      <c r="J45" s="159"/>
      <c r="K45" s="159"/>
      <c r="L45" s="160"/>
      <c r="M45" s="161" t="s">
        <v>127</v>
      </c>
      <c r="N45" s="141">
        <f>SUM(N37:N44)</f>
        <v>0</v>
      </c>
      <c r="O45" s="142">
        <f>SUM(O37:O44)</f>
        <v>0</v>
      </c>
      <c r="P45" s="143"/>
      <c r="Q45" s="140" t="s">
        <v>127</v>
      </c>
      <c r="R45" s="141">
        <f>SUM(R37:R44)</f>
        <v>470</v>
      </c>
      <c r="S45" s="142">
        <f>SUM(S37:S44)</f>
        <v>0</v>
      </c>
      <c r="T45" s="143"/>
      <c r="U45" s="140" t="s">
        <v>127</v>
      </c>
      <c r="V45" s="141">
        <f>SUM(V37:V44)</f>
        <v>0</v>
      </c>
      <c r="W45" s="142">
        <f>SUM(W44)</f>
        <v>0</v>
      </c>
      <c r="X45" s="143"/>
      <c r="Y45" s="140" t="s">
        <v>127</v>
      </c>
      <c r="Z45" s="141">
        <f>SUM(Z37:Z44)</f>
        <v>0</v>
      </c>
      <c r="AA45" s="142">
        <f>SUM(AA37:AA44)</f>
        <v>0</v>
      </c>
      <c r="AB45" s="143"/>
    </row>
    <row r="46" spans="1:35" ht="13.15" customHeight="1">
      <c r="A46" s="162"/>
      <c r="B46" s="163" t="s">
        <v>145</v>
      </c>
      <c r="C46" s="164"/>
      <c r="D46" s="164"/>
      <c r="E46" s="111"/>
      <c r="F46" s="164"/>
      <c r="G46" s="111"/>
      <c r="H46" s="111"/>
      <c r="I46" s="111"/>
      <c r="J46" s="111"/>
      <c r="K46" s="111"/>
      <c r="L46" s="111"/>
      <c r="M46" s="111"/>
      <c r="N46" s="111"/>
      <c r="O46" s="111"/>
      <c r="P46" s="111"/>
      <c r="Q46" s="111"/>
      <c r="R46" s="111"/>
      <c r="S46" s="111"/>
      <c r="T46" s="111"/>
      <c r="U46" s="111"/>
      <c r="V46" s="111"/>
      <c r="W46" s="111"/>
      <c r="X46" s="111"/>
      <c r="Y46" s="165"/>
      <c r="Z46" s="679" t="str">
        <f>市郡別!Q34</f>
        <v>(25･04)</v>
      </c>
      <c r="AA46" s="679"/>
      <c r="AB46" s="166"/>
    </row>
    <row r="47" spans="1:35" ht="13.15" customHeight="1">
      <c r="A47" s="162"/>
      <c r="B47" s="163" t="s">
        <v>146</v>
      </c>
      <c r="C47" s="164"/>
      <c r="D47" s="164"/>
      <c r="E47" s="111"/>
      <c r="F47" s="164"/>
      <c r="G47" s="111"/>
      <c r="H47" s="111"/>
      <c r="I47" s="111"/>
      <c r="J47" s="111"/>
      <c r="K47" s="111"/>
      <c r="L47" s="111"/>
      <c r="M47" s="111"/>
      <c r="N47" s="111"/>
      <c r="O47" s="111"/>
      <c r="P47" s="111"/>
      <c r="Q47" s="111"/>
      <c r="R47" s="111"/>
      <c r="S47" s="111"/>
      <c r="T47" s="111"/>
      <c r="U47" s="111"/>
      <c r="V47" s="111"/>
      <c r="W47" s="111"/>
      <c r="X47" s="111"/>
      <c r="Y47" s="167"/>
      <c r="Z47" s="166"/>
      <c r="AA47" s="166"/>
      <c r="AB47" s="166"/>
    </row>
    <row r="48" spans="1:35" ht="13.15" customHeight="1">
      <c r="A48" s="162"/>
      <c r="B48" s="163" t="s">
        <v>147</v>
      </c>
      <c r="C48" s="164"/>
      <c r="D48" s="164"/>
      <c r="E48" s="111"/>
      <c r="F48" s="164"/>
      <c r="G48" s="111"/>
      <c r="H48" s="111"/>
      <c r="I48" s="111"/>
      <c r="J48" s="111"/>
      <c r="K48" s="111"/>
      <c r="L48" s="111"/>
      <c r="M48" s="111"/>
      <c r="N48" s="111"/>
      <c r="O48" s="111"/>
      <c r="P48" s="111"/>
      <c r="Q48" s="111"/>
      <c r="R48" s="111"/>
      <c r="S48" s="111"/>
      <c r="T48" s="111"/>
      <c r="U48" s="111"/>
      <c r="V48" s="111"/>
      <c r="W48" s="111"/>
      <c r="X48" s="111"/>
      <c r="Y48" s="167"/>
      <c r="Z48" s="166"/>
      <c r="AA48" s="166"/>
      <c r="AB48" s="166"/>
    </row>
    <row r="49" spans="1:28" ht="13.15" customHeight="1">
      <c r="A49" s="162"/>
      <c r="B49" s="163" t="s">
        <v>148</v>
      </c>
      <c r="C49" s="164"/>
      <c r="D49" s="164"/>
      <c r="E49" s="111"/>
      <c r="F49" s="164"/>
      <c r="G49" s="111"/>
      <c r="H49" s="111"/>
      <c r="I49" s="111"/>
      <c r="J49" s="111"/>
      <c r="K49" s="111"/>
      <c r="L49" s="111"/>
      <c r="M49" s="111"/>
      <c r="N49" s="111"/>
      <c r="O49" s="111"/>
      <c r="P49" s="111"/>
      <c r="Q49" s="111"/>
      <c r="R49" s="111"/>
      <c r="S49" s="111"/>
      <c r="T49" s="111"/>
      <c r="U49" s="111"/>
      <c r="V49" s="111"/>
      <c r="W49" s="111"/>
      <c r="X49" s="111"/>
      <c r="Y49" s="167"/>
      <c r="Z49" s="166"/>
      <c r="AA49" s="166"/>
      <c r="AB49" s="166"/>
    </row>
    <row r="50" spans="1:28" ht="13.15" customHeight="1">
      <c r="A50" s="162"/>
      <c r="B50" s="163" t="s">
        <v>149</v>
      </c>
      <c r="C50" s="164"/>
      <c r="D50" s="164"/>
      <c r="E50" s="111"/>
      <c r="F50" s="164"/>
      <c r="G50" s="111"/>
      <c r="H50" s="111"/>
      <c r="I50" s="111"/>
      <c r="J50" s="111"/>
      <c r="K50" s="111"/>
      <c r="L50" s="111"/>
      <c r="M50" s="111"/>
      <c r="N50" s="111"/>
      <c r="O50" s="111"/>
      <c r="P50" s="111"/>
      <c r="Q50" s="111"/>
      <c r="R50" s="111"/>
      <c r="S50" s="111"/>
      <c r="T50" s="111"/>
      <c r="U50" s="111"/>
      <c r="V50" s="111"/>
      <c r="W50" s="111"/>
      <c r="X50" s="111"/>
      <c r="Y50" s="167"/>
      <c r="Z50" s="166"/>
      <c r="AA50" s="166"/>
      <c r="AB50" s="166"/>
    </row>
    <row r="51" spans="1:28" ht="13.15" customHeight="1">
      <c r="A51" s="162"/>
      <c r="B51" s="163" t="s">
        <v>150</v>
      </c>
      <c r="C51" s="164"/>
      <c r="D51" s="164"/>
      <c r="E51" s="111"/>
      <c r="F51" s="164"/>
      <c r="G51" s="111"/>
      <c r="H51" s="111"/>
      <c r="I51" s="111"/>
      <c r="J51" s="111"/>
      <c r="K51" s="111"/>
      <c r="L51" s="111"/>
      <c r="M51" s="111"/>
      <c r="N51" s="111"/>
      <c r="O51" s="111"/>
      <c r="P51" s="111"/>
      <c r="Q51" s="111"/>
      <c r="R51" s="111"/>
      <c r="S51" s="111"/>
      <c r="T51" s="111"/>
      <c r="U51" s="111"/>
      <c r="V51" s="111"/>
      <c r="W51" s="111"/>
      <c r="X51" s="111"/>
      <c r="Y51" s="698"/>
      <c r="Z51" s="698"/>
      <c r="AA51" s="698"/>
      <c r="AB51" s="168"/>
    </row>
    <row r="52" spans="1:28">
      <c r="C52" s="50"/>
      <c r="D52" s="50"/>
      <c r="F52" s="50"/>
      <c r="O52" s="169">
        <f>SUM(徳島４!E49)</f>
        <v>0</v>
      </c>
      <c r="P52" s="169"/>
      <c r="Y52" s="111"/>
      <c r="Z52" s="111"/>
      <c r="AA52" s="170"/>
      <c r="AB52" s="170"/>
    </row>
    <row r="53" spans="1:28">
      <c r="C53" s="50"/>
      <c r="D53" s="50"/>
      <c r="F53" s="50"/>
      <c r="O53" s="171" t="e">
        <f>SUM(徳島２!O36,徳島２!S49,徳島２!S42,徳島２!S36,徳島２!W36,徳島２!AA36,徳島３!O20,徳島３!O30,徳島３!O36,徳島３!O42,徳島３!S42,徳島３!S36,徳島３!S30,徳島３!S20,徳島３!W20,徳島３!W30,徳島３!W36,徳島３!W42,徳島３!AA30,徳島３!AA20,徳島４!O21,徳島４!O30,徳島４!S21,徳島４!S30,徳島４!W30,徳島４!W21,徳島４!AA21,徳島４!AA30,徳島２!S27,徳島３!#REF!)</f>
        <v>#REF!</v>
      </c>
      <c r="P53" s="171"/>
    </row>
    <row r="54" spans="1:28">
      <c r="C54" s="50"/>
      <c r="D54" s="50"/>
      <c r="F54" s="50"/>
      <c r="O54" s="171" t="e">
        <f>SUM(O36,O45,S36,S45,W36,W45,#REF!,AA36,AA45,徳島２!O15,徳島２!O25,徳島２!S15,徳島２!S25,徳島２!AA25)</f>
        <v>#REF!</v>
      </c>
      <c r="P54" s="171"/>
    </row>
    <row r="55" spans="1:28">
      <c r="C55" s="50"/>
      <c r="D55" s="50"/>
      <c r="F55" s="50"/>
      <c r="O55" s="172"/>
      <c r="P55" s="172"/>
    </row>
    <row r="56" spans="1:28">
      <c r="C56" s="50"/>
      <c r="D56" s="50"/>
      <c r="F56" s="50"/>
      <c r="O56" s="172"/>
      <c r="P56" s="172"/>
    </row>
    <row r="57" spans="1:28">
      <c r="C57" s="50"/>
      <c r="D57" s="50"/>
      <c r="F57" s="50"/>
      <c r="O57" s="172"/>
      <c r="P57" s="172"/>
    </row>
  </sheetData>
  <mergeCells count="42">
    <mergeCell ref="AB8:AB9"/>
    <mergeCell ref="A2:H2"/>
    <mergeCell ref="I2:M2"/>
    <mergeCell ref="N2:O2"/>
    <mergeCell ref="Q2:U2"/>
    <mergeCell ref="V2:AB2"/>
    <mergeCell ref="V3:AB5"/>
    <mergeCell ref="P4:R4"/>
    <mergeCell ref="S4:U4"/>
    <mergeCell ref="B7:L7"/>
    <mergeCell ref="M7:P7"/>
    <mergeCell ref="Q7:T7"/>
    <mergeCell ref="U7:X7"/>
    <mergeCell ref="Y7:AB7"/>
    <mergeCell ref="A3:G5"/>
    <mergeCell ref="I3:M5"/>
    <mergeCell ref="N3:O5"/>
    <mergeCell ref="P3:R3"/>
    <mergeCell ref="S3:U3"/>
    <mergeCell ref="Y51:AA51"/>
    <mergeCell ref="T8:T9"/>
    <mergeCell ref="U8:U9"/>
    <mergeCell ref="V8:V9"/>
    <mergeCell ref="W8:W9"/>
    <mergeCell ref="X8:X9"/>
    <mergeCell ref="Y8:Y9"/>
    <mergeCell ref="Z8:Z9"/>
    <mergeCell ref="AA8:AA9"/>
    <mergeCell ref="A37:A44"/>
    <mergeCell ref="Z46:AA46"/>
    <mergeCell ref="N8:N9"/>
    <mergeCell ref="O8:O9"/>
    <mergeCell ref="P8:P9"/>
    <mergeCell ref="Q8:Q9"/>
    <mergeCell ref="R8:R9"/>
    <mergeCell ref="S8:S9"/>
    <mergeCell ref="B8:B9"/>
    <mergeCell ref="D8:E8"/>
    <mergeCell ref="F8:G8"/>
    <mergeCell ref="I8:I9"/>
    <mergeCell ref="J8:L9"/>
    <mergeCell ref="M8:M9"/>
  </mergeCells>
  <phoneticPr fontId="4"/>
  <conditionalFormatting sqref="B10:B35">
    <cfRule type="expression" dxfId="55" priority="2">
      <formula>D10-E10&lt;0</formula>
    </cfRule>
  </conditionalFormatting>
  <conditionalFormatting sqref="B37:B44">
    <cfRule type="expression" dxfId="54" priority="10">
      <formula>D37-E37&lt;0</formula>
    </cfRule>
  </conditionalFormatting>
  <conditionalFormatting sqref="G10:I35 G37:I44">
    <cfRule type="expression" dxfId="53" priority="12">
      <formula>AND(E10&gt;0,G10="")</formula>
    </cfRule>
  </conditionalFormatting>
  <conditionalFormatting sqref="M10:M17">
    <cfRule type="expression" dxfId="52" priority="6">
      <formula>N10-O10&lt;0</formula>
    </cfRule>
  </conditionalFormatting>
  <conditionalFormatting sqref="M37">
    <cfRule type="expression" dxfId="51" priority="9">
      <formula>N37-O37&lt;0</formula>
    </cfRule>
  </conditionalFormatting>
  <conditionalFormatting sqref="Q10:Q16">
    <cfRule type="expression" dxfId="50" priority="1">
      <formula>R10-S10&lt;0</formula>
    </cfRule>
  </conditionalFormatting>
  <conditionalFormatting sqref="Q37">
    <cfRule type="expression" dxfId="49" priority="8">
      <formula>R37-S37&lt;0</formula>
    </cfRule>
  </conditionalFormatting>
  <conditionalFormatting sqref="U10:U12">
    <cfRule type="expression" dxfId="48" priority="11">
      <formula>V10-W10&lt;0</formula>
    </cfRule>
  </conditionalFormatting>
  <conditionalFormatting sqref="Y10:Y17">
    <cfRule type="expression" dxfId="47" priority="4">
      <formula>Z10-AA10&lt;0</formula>
    </cfRule>
  </conditionalFormatting>
  <conditionalFormatting sqref="Y37">
    <cfRule type="expression" dxfId="46" priority="7">
      <formula>Z37-AA37&lt;0</formula>
    </cfRule>
  </conditionalFormatting>
  <dataValidations count="1">
    <dataValidation type="whole" allowBlank="1" showInputMessage="1" showErrorMessage="1" errorTitle="部数オーバー！" error="入力部数が持ち部数を超えていますので入力しなおしてください。" sqref="E37:E44 G37:H44 G10:H35 E10:E35">
      <formula1>10</formula1>
      <formula2>D10</formula2>
    </dataValidation>
  </dataValidations>
  <pageMargins left="0.27559055118110237" right="0.19685039370078741" top="0.27559055118110237" bottom="0.19685039370078741" header="0.35433070866141736" footer="0.19685039370078741"/>
  <pageSetup paperSize="9" scale="65" orientation="landscape" verticalDpi="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I55"/>
  <sheetViews>
    <sheetView showZeros="0" zoomScale="80" zoomScaleNormal="80" zoomScaleSheetLayoutView="80" workbookViewId="0">
      <pane xSplit="1" ySplit="9" topLeftCell="B10" activePane="bottomRight" state="frozen"/>
      <selection activeCell="A4" sqref="A4:C4"/>
      <selection pane="topRight" activeCell="A4" sqref="A4:C4"/>
      <selection pane="bottomLeft" activeCell="A4" sqref="A4:C4"/>
      <selection pane="bottomRight" activeCell="E10" sqref="E10"/>
    </sheetView>
  </sheetViews>
  <sheetFormatPr defaultColWidth="8.375" defaultRowHeight="13.5"/>
  <cols>
    <col min="1" max="1" width="8.375" style="50" customWidth="1"/>
    <col min="2" max="2" width="8.375" style="51" customWidth="1"/>
    <col min="3" max="4" width="7.625" style="51" customWidth="1"/>
    <col min="5" max="5" width="7.625" style="50" customWidth="1"/>
    <col min="6" max="6" width="7.625" style="51" customWidth="1"/>
    <col min="7" max="9" width="7.625" style="50" customWidth="1"/>
    <col min="10" max="10" width="8.375" style="51" customWidth="1"/>
    <col min="11" max="12" width="7.625" style="51" customWidth="1"/>
    <col min="13" max="13" width="8.375" style="50" customWidth="1"/>
    <col min="14" max="16" width="7.625" style="50" customWidth="1"/>
    <col min="17" max="17" width="8.375" style="50" customWidth="1"/>
    <col min="18" max="20" width="7.625" style="50" customWidth="1"/>
    <col min="21" max="21" width="8.375" style="50" customWidth="1"/>
    <col min="22" max="24" width="7.625" style="50" customWidth="1"/>
    <col min="25" max="25" width="8.375" style="50" customWidth="1"/>
    <col min="26" max="28" width="7.625" style="50" customWidth="1"/>
    <col min="29" max="29" width="5" style="50" customWidth="1"/>
    <col min="30" max="16384" width="8.375" style="50"/>
  </cols>
  <sheetData>
    <row r="1" spans="1:29" ht="73.5" customHeight="1"/>
    <row r="2" spans="1:29" ht="16.5" customHeight="1">
      <c r="A2" s="743" t="s">
        <v>36</v>
      </c>
      <c r="B2" s="743"/>
      <c r="C2" s="743"/>
      <c r="D2" s="743"/>
      <c r="E2" s="743"/>
      <c r="F2" s="743"/>
      <c r="G2" s="743"/>
      <c r="H2" s="743"/>
      <c r="I2" s="743" t="s">
        <v>37</v>
      </c>
      <c r="J2" s="743"/>
      <c r="K2" s="743"/>
      <c r="L2" s="743"/>
      <c r="M2" s="743"/>
      <c r="N2" s="743" t="s">
        <v>151</v>
      </c>
      <c r="O2" s="743"/>
      <c r="P2" s="173"/>
      <c r="Q2" s="743" t="s">
        <v>39</v>
      </c>
      <c r="R2" s="743"/>
      <c r="S2" s="743"/>
      <c r="T2" s="743"/>
      <c r="U2" s="743"/>
      <c r="V2" s="743" t="s">
        <v>40</v>
      </c>
      <c r="W2" s="743"/>
      <c r="X2" s="743"/>
      <c r="Y2" s="743"/>
      <c r="Z2" s="743"/>
      <c r="AA2" s="743"/>
      <c r="AB2" s="743"/>
    </row>
    <row r="3" spans="1:29" ht="13.5" customHeight="1">
      <c r="A3" s="737">
        <f>徳島１!A3</f>
        <v>0</v>
      </c>
      <c r="B3" s="737"/>
      <c r="C3" s="737"/>
      <c r="D3" s="737"/>
      <c r="E3" s="737"/>
      <c r="F3" s="737"/>
      <c r="G3" s="737"/>
      <c r="H3" s="174"/>
      <c r="I3" s="737">
        <f>徳島１!I3</f>
        <v>0</v>
      </c>
      <c r="J3" s="737"/>
      <c r="K3" s="737"/>
      <c r="L3" s="737"/>
      <c r="M3" s="737"/>
      <c r="N3" s="737">
        <f>徳島１!N3</f>
        <v>0</v>
      </c>
      <c r="O3" s="737"/>
      <c r="P3" s="739" t="s">
        <v>41</v>
      </c>
      <c r="Q3" s="739"/>
      <c r="R3" s="740"/>
      <c r="S3" s="741" t="s">
        <v>42</v>
      </c>
      <c r="T3" s="742"/>
      <c r="U3" s="742"/>
      <c r="V3" s="730">
        <f>徳島１!V3</f>
        <v>0</v>
      </c>
      <c r="W3" s="730"/>
      <c r="X3" s="730"/>
      <c r="Y3" s="730"/>
      <c r="Z3" s="730"/>
      <c r="AA3" s="730"/>
      <c r="AB3" s="730"/>
      <c r="AC3" s="175"/>
    </row>
    <row r="4" spans="1:29" s="55" customFormat="1" ht="24.75" customHeight="1">
      <c r="A4" s="738"/>
      <c r="B4" s="738"/>
      <c r="C4" s="738"/>
      <c r="D4" s="738"/>
      <c r="E4" s="738"/>
      <c r="F4" s="738"/>
      <c r="G4" s="738"/>
      <c r="H4" s="177" t="s">
        <v>152</v>
      </c>
      <c r="I4" s="738"/>
      <c r="J4" s="738"/>
      <c r="K4" s="738"/>
      <c r="L4" s="738"/>
      <c r="M4" s="738"/>
      <c r="N4" s="738"/>
      <c r="O4" s="738"/>
      <c r="P4" s="732">
        <f>SUM(H15,H25,H31,H36,H42,H49,O36,S15,S25,S31,S36,S49,W36,AA36)</f>
        <v>0</v>
      </c>
      <c r="Q4" s="732"/>
      <c r="R4" s="733"/>
      <c r="S4" s="734">
        <f>SUM(徳島１!P4,徳島２!P4,徳島３!P4,徳島４!P4)</f>
        <v>0</v>
      </c>
      <c r="T4" s="735"/>
      <c r="U4" s="735"/>
      <c r="V4" s="731"/>
      <c r="W4" s="731"/>
      <c r="X4" s="731"/>
      <c r="Y4" s="731"/>
      <c r="Z4" s="731"/>
      <c r="AA4" s="731"/>
      <c r="AB4" s="731"/>
      <c r="AC4" s="178"/>
    </row>
    <row r="5" spans="1:29" ht="14.25" customHeight="1">
      <c r="A5" s="738"/>
      <c r="B5" s="738"/>
      <c r="C5" s="738"/>
      <c r="D5" s="738"/>
      <c r="E5" s="738"/>
      <c r="F5" s="738"/>
      <c r="G5" s="738"/>
      <c r="H5" s="177"/>
      <c r="I5" s="738"/>
      <c r="J5" s="738"/>
      <c r="K5" s="738"/>
      <c r="L5" s="738"/>
      <c r="M5" s="738"/>
      <c r="N5" s="738"/>
      <c r="O5" s="738"/>
      <c r="P5" s="176"/>
      <c r="Q5" s="179"/>
      <c r="R5" s="180"/>
      <c r="S5" s="181"/>
      <c r="T5" s="181"/>
      <c r="U5" s="179"/>
      <c r="V5" s="731"/>
      <c r="W5" s="731"/>
      <c r="X5" s="731"/>
      <c r="Y5" s="731"/>
      <c r="Z5" s="731"/>
      <c r="AA5" s="731"/>
      <c r="AB5" s="731"/>
      <c r="AC5" s="178"/>
    </row>
    <row r="6" spans="1:29" ht="7.5" customHeight="1" thickBot="1"/>
    <row r="7" spans="1:29" s="63" customFormat="1" ht="18" customHeight="1" thickBot="1">
      <c r="A7" s="182"/>
      <c r="B7" s="706" t="s">
        <v>44</v>
      </c>
      <c r="C7" s="707"/>
      <c r="D7" s="707"/>
      <c r="E7" s="707"/>
      <c r="F7" s="707"/>
      <c r="G7" s="707"/>
      <c r="H7" s="707"/>
      <c r="I7" s="707"/>
      <c r="J7" s="707"/>
      <c r="K7" s="707"/>
      <c r="L7" s="708"/>
      <c r="M7" s="706" t="s">
        <v>45</v>
      </c>
      <c r="N7" s="707"/>
      <c r="O7" s="707"/>
      <c r="P7" s="708"/>
      <c r="Q7" s="706" t="s">
        <v>46</v>
      </c>
      <c r="R7" s="707"/>
      <c r="S7" s="707"/>
      <c r="T7" s="708"/>
      <c r="U7" s="706" t="s">
        <v>47</v>
      </c>
      <c r="V7" s="707"/>
      <c r="W7" s="708"/>
      <c r="X7" s="60"/>
      <c r="Y7" s="706" t="s">
        <v>48</v>
      </c>
      <c r="Z7" s="707"/>
      <c r="AA7" s="736"/>
      <c r="AB7" s="61"/>
      <c r="AC7" s="62"/>
    </row>
    <row r="8" spans="1:29" ht="15.6" customHeight="1">
      <c r="A8" s="183"/>
      <c r="B8" s="688" t="s">
        <v>49</v>
      </c>
      <c r="C8" s="65" t="s">
        <v>50</v>
      </c>
      <c r="D8" s="690" t="s">
        <v>51</v>
      </c>
      <c r="E8" s="691"/>
      <c r="F8" s="690" t="s">
        <v>12</v>
      </c>
      <c r="G8" s="691"/>
      <c r="H8" s="66" t="s">
        <v>50</v>
      </c>
      <c r="I8" s="692" t="s">
        <v>52</v>
      </c>
      <c r="J8" s="694" t="s">
        <v>53</v>
      </c>
      <c r="K8" s="695"/>
      <c r="L8" s="695"/>
      <c r="M8" s="688" t="s">
        <v>49</v>
      </c>
      <c r="N8" s="680" t="s">
        <v>19</v>
      </c>
      <c r="O8" s="722" t="s">
        <v>20</v>
      </c>
      <c r="P8" s="724" t="s">
        <v>52</v>
      </c>
      <c r="Q8" s="686" t="s">
        <v>49</v>
      </c>
      <c r="R8" s="680" t="s">
        <v>19</v>
      </c>
      <c r="S8" s="722" t="s">
        <v>20</v>
      </c>
      <c r="T8" s="724" t="s">
        <v>52</v>
      </c>
      <c r="U8" s="688" t="s">
        <v>49</v>
      </c>
      <c r="V8" s="680" t="s">
        <v>19</v>
      </c>
      <c r="W8" s="722" t="s">
        <v>20</v>
      </c>
      <c r="X8" s="724" t="s">
        <v>52</v>
      </c>
      <c r="Y8" s="688" t="s">
        <v>49</v>
      </c>
      <c r="Z8" s="680" t="s">
        <v>19</v>
      </c>
      <c r="AA8" s="722" t="s">
        <v>20</v>
      </c>
      <c r="AB8" s="724" t="s">
        <v>52</v>
      </c>
      <c r="AC8" s="67"/>
    </row>
    <row r="9" spans="1:29" ht="15.75" customHeight="1" thickBot="1">
      <c r="A9" s="184"/>
      <c r="B9" s="689"/>
      <c r="C9" s="69" t="s">
        <v>54</v>
      </c>
      <c r="D9" s="70" t="s">
        <v>54</v>
      </c>
      <c r="E9" s="185" t="s">
        <v>20</v>
      </c>
      <c r="F9" s="70" t="s">
        <v>54</v>
      </c>
      <c r="G9" s="186" t="s">
        <v>55</v>
      </c>
      <c r="H9" s="73" t="s">
        <v>56</v>
      </c>
      <c r="I9" s="693"/>
      <c r="J9" s="696"/>
      <c r="K9" s="697"/>
      <c r="L9" s="697"/>
      <c r="M9" s="689"/>
      <c r="N9" s="681"/>
      <c r="O9" s="723"/>
      <c r="P9" s="725"/>
      <c r="Q9" s="687"/>
      <c r="R9" s="681"/>
      <c r="S9" s="723"/>
      <c r="T9" s="725"/>
      <c r="U9" s="689"/>
      <c r="V9" s="681"/>
      <c r="W9" s="723"/>
      <c r="X9" s="725"/>
      <c r="Y9" s="689"/>
      <c r="Z9" s="681"/>
      <c r="AA9" s="723"/>
      <c r="AB9" s="725"/>
      <c r="AC9" s="67"/>
    </row>
    <row r="10" spans="1:29" ht="13.5" customHeight="1">
      <c r="A10" s="726" t="s">
        <v>153</v>
      </c>
      <c r="B10" s="83" t="s">
        <v>154</v>
      </c>
      <c r="C10" s="187">
        <f>D10+F10</f>
        <v>2370</v>
      </c>
      <c r="D10" s="77">
        <v>2270</v>
      </c>
      <c r="E10" s="78"/>
      <c r="F10" s="77">
        <v>100</v>
      </c>
      <c r="G10" s="78"/>
      <c r="H10" s="79">
        <f>G10+E10</f>
        <v>0</v>
      </c>
      <c r="I10" s="188"/>
      <c r="J10" s="92"/>
      <c r="K10" s="92"/>
      <c r="L10" s="189"/>
      <c r="M10" s="102"/>
      <c r="N10" s="87"/>
      <c r="O10" s="84"/>
      <c r="P10" s="85"/>
      <c r="Q10" s="86" t="s">
        <v>154</v>
      </c>
      <c r="R10" s="87">
        <v>120</v>
      </c>
      <c r="S10" s="190"/>
      <c r="T10" s="85"/>
      <c r="U10" s="93"/>
      <c r="V10" s="87"/>
      <c r="W10" s="84"/>
      <c r="X10" s="85"/>
      <c r="Y10" s="106"/>
      <c r="Z10" s="87"/>
      <c r="AA10" s="84"/>
      <c r="AB10" s="85"/>
      <c r="AC10" s="67"/>
    </row>
    <row r="11" spans="1:29" ht="13.5" customHeight="1">
      <c r="A11" s="727"/>
      <c r="B11" s="83" t="s">
        <v>155</v>
      </c>
      <c r="C11" s="187">
        <f>D11+F11</f>
        <v>1300</v>
      </c>
      <c r="D11" s="77">
        <v>1180</v>
      </c>
      <c r="E11" s="78"/>
      <c r="F11" s="77">
        <v>120</v>
      </c>
      <c r="G11" s="78"/>
      <c r="H11" s="79">
        <f>G11+E11</f>
        <v>0</v>
      </c>
      <c r="I11" s="188"/>
      <c r="J11" s="191"/>
      <c r="K11" s="192"/>
      <c r="L11" s="189"/>
      <c r="M11" s="102"/>
      <c r="N11" s="87"/>
      <c r="O11" s="94"/>
      <c r="P11" s="95"/>
      <c r="Q11" s="102"/>
      <c r="R11" s="87"/>
      <c r="S11" s="94"/>
      <c r="T11" s="95"/>
      <c r="U11" s="93"/>
      <c r="V11" s="87"/>
      <c r="W11" s="94"/>
      <c r="X11" s="95"/>
      <c r="Y11" s="106"/>
      <c r="Z11" s="87"/>
      <c r="AA11" s="94"/>
      <c r="AB11" s="95"/>
      <c r="AC11" s="67"/>
    </row>
    <row r="12" spans="1:29" ht="13.5" customHeight="1">
      <c r="A12" s="727"/>
      <c r="B12" s="83" t="s">
        <v>156</v>
      </c>
      <c r="C12" s="187">
        <f>D12+F12</f>
        <v>2940</v>
      </c>
      <c r="D12" s="77">
        <v>2720</v>
      </c>
      <c r="E12" s="78"/>
      <c r="F12" s="77">
        <v>220</v>
      </c>
      <c r="G12" s="78"/>
      <c r="H12" s="79">
        <f>G12+E12</f>
        <v>0</v>
      </c>
      <c r="I12" s="188"/>
      <c r="J12" s="92"/>
      <c r="K12" s="92"/>
      <c r="L12" s="189"/>
      <c r="M12" s="102"/>
      <c r="N12" s="87"/>
      <c r="O12" s="94"/>
      <c r="P12" s="95"/>
      <c r="Q12" s="102"/>
      <c r="R12" s="87"/>
      <c r="S12" s="94"/>
      <c r="T12" s="95"/>
      <c r="U12" s="93"/>
      <c r="V12" s="87"/>
      <c r="W12" s="94"/>
      <c r="X12" s="95"/>
      <c r="Y12" s="106"/>
      <c r="Z12" s="87"/>
      <c r="AA12" s="94"/>
      <c r="AB12" s="95"/>
      <c r="AC12" s="67"/>
    </row>
    <row r="13" spans="1:29" ht="13.5" customHeight="1">
      <c r="A13" s="727"/>
      <c r="B13" s="83" t="s">
        <v>157</v>
      </c>
      <c r="C13" s="193">
        <f>D13+F13</f>
        <v>2810</v>
      </c>
      <c r="D13" s="194">
        <v>2580</v>
      </c>
      <c r="E13" s="78"/>
      <c r="F13" s="194">
        <v>230</v>
      </c>
      <c r="G13" s="78"/>
      <c r="H13" s="79">
        <f>G13+E13</f>
        <v>0</v>
      </c>
      <c r="I13" s="188"/>
      <c r="J13" s="92" t="s">
        <v>158</v>
      </c>
      <c r="K13" s="92"/>
      <c r="L13" s="189"/>
      <c r="M13" s="102"/>
      <c r="N13" s="87"/>
      <c r="O13" s="94"/>
      <c r="P13" s="95"/>
      <c r="Q13" s="102"/>
      <c r="R13" s="87"/>
      <c r="S13" s="94"/>
      <c r="T13" s="95"/>
      <c r="U13" s="93"/>
      <c r="V13" s="87"/>
      <c r="W13" s="94"/>
      <c r="X13" s="95"/>
      <c r="Y13" s="106"/>
      <c r="Z13" s="87"/>
      <c r="AA13" s="94"/>
      <c r="AB13" s="95"/>
      <c r="AC13" s="67"/>
    </row>
    <row r="14" spans="1:29" ht="13.5" customHeight="1">
      <c r="A14" s="728"/>
      <c r="B14" s="83" t="s">
        <v>159</v>
      </c>
      <c r="C14" s="187">
        <f>D14+F14</f>
        <v>2270</v>
      </c>
      <c r="D14" s="77">
        <v>2060</v>
      </c>
      <c r="E14" s="78"/>
      <c r="F14" s="77">
        <v>210</v>
      </c>
      <c r="G14" s="78"/>
      <c r="H14" s="79">
        <f>G14+E14</f>
        <v>0</v>
      </c>
      <c r="I14" s="195"/>
      <c r="J14" s="196"/>
      <c r="K14" s="196"/>
      <c r="L14" s="197"/>
      <c r="M14" s="198"/>
      <c r="N14" s="130"/>
      <c r="O14" s="131"/>
      <c r="P14" s="132"/>
      <c r="Q14" s="199"/>
      <c r="R14" s="200"/>
      <c r="S14" s="131"/>
      <c r="T14" s="132"/>
      <c r="U14" s="201"/>
      <c r="V14" s="130"/>
      <c r="W14" s="131"/>
      <c r="X14" s="132"/>
      <c r="Y14" s="129"/>
      <c r="Z14" s="130"/>
      <c r="AA14" s="131"/>
      <c r="AB14" s="132"/>
      <c r="AC14" s="67"/>
    </row>
    <row r="15" spans="1:29" ht="13.5" customHeight="1" thickBot="1">
      <c r="A15" s="133">
        <f>SUM(D15,F15,N15,R15,V15,Z15)</f>
        <v>11810</v>
      </c>
      <c r="B15" s="202" t="s">
        <v>127</v>
      </c>
      <c r="C15" s="203">
        <f t="shared" ref="C15:H15" si="0">SUM(C10:C14)</f>
        <v>11690</v>
      </c>
      <c r="D15" s="204">
        <f t="shared" si="0"/>
        <v>10810</v>
      </c>
      <c r="E15" s="142">
        <f t="shared" si="0"/>
        <v>0</v>
      </c>
      <c r="F15" s="204">
        <f t="shared" si="0"/>
        <v>880</v>
      </c>
      <c r="G15" s="142">
        <f t="shared" si="0"/>
        <v>0</v>
      </c>
      <c r="H15" s="142">
        <f t="shared" si="0"/>
        <v>0</v>
      </c>
      <c r="I15" s="143"/>
      <c r="J15" s="205"/>
      <c r="K15" s="205"/>
      <c r="L15" s="206"/>
      <c r="M15" s="207"/>
      <c r="N15" s="141">
        <f>SUM(N10)</f>
        <v>0</v>
      </c>
      <c r="O15" s="142">
        <f>SUM(O10)</f>
        <v>0</v>
      </c>
      <c r="P15" s="143"/>
      <c r="Q15" s="207" t="s">
        <v>127</v>
      </c>
      <c r="R15" s="141">
        <f>SUM(R10:R14)</f>
        <v>120</v>
      </c>
      <c r="S15" s="142">
        <f>SUM(S10:S14)</f>
        <v>0</v>
      </c>
      <c r="T15" s="143"/>
      <c r="U15" s="207"/>
      <c r="V15" s="141"/>
      <c r="W15" s="142">
        <f>SUM(W10)</f>
        <v>0</v>
      </c>
      <c r="X15" s="143"/>
      <c r="Y15" s="207"/>
      <c r="Z15" s="141"/>
      <c r="AA15" s="142">
        <f>SUM(AA10)</f>
        <v>0</v>
      </c>
      <c r="AB15" s="143"/>
      <c r="AC15" s="67"/>
    </row>
    <row r="16" spans="1:29" ht="13.5" customHeight="1">
      <c r="A16" s="208"/>
      <c r="B16" s="209"/>
      <c r="C16" s="210"/>
      <c r="D16" s="211"/>
      <c r="E16" s="212"/>
      <c r="F16" s="211"/>
      <c r="G16" s="212"/>
      <c r="H16" s="212"/>
      <c r="I16" s="212"/>
      <c r="J16" s="213"/>
      <c r="K16" s="213"/>
      <c r="L16" s="213"/>
      <c r="M16" s="214"/>
      <c r="N16" s="215"/>
      <c r="O16" s="212"/>
      <c r="P16" s="212"/>
      <c r="Q16" s="214"/>
      <c r="R16" s="215"/>
      <c r="S16" s="212"/>
      <c r="T16" s="212"/>
      <c r="U16" s="216"/>
      <c r="V16" s="215"/>
      <c r="W16" s="212"/>
      <c r="X16" s="212"/>
      <c r="Y16" s="217"/>
      <c r="Z16" s="215"/>
      <c r="AA16" s="212"/>
      <c r="AB16" s="218"/>
      <c r="AC16" s="67"/>
    </row>
    <row r="17" spans="1:35" ht="13.5" customHeight="1">
      <c r="A17" s="729" t="s">
        <v>160</v>
      </c>
      <c r="B17" s="83" t="s">
        <v>161</v>
      </c>
      <c r="C17" s="187">
        <f>D17+F17</f>
        <v>3840</v>
      </c>
      <c r="D17" s="77">
        <v>3440</v>
      </c>
      <c r="E17" s="78"/>
      <c r="F17" s="77">
        <v>400</v>
      </c>
      <c r="G17" s="78"/>
      <c r="H17" s="79">
        <f t="shared" ref="H17:H24" si="1">G17+E17</f>
        <v>0</v>
      </c>
      <c r="I17" s="188"/>
      <c r="J17" s="92" t="s">
        <v>162</v>
      </c>
      <c r="K17" s="92"/>
      <c r="L17" s="189"/>
      <c r="M17" s="149"/>
      <c r="N17" s="97"/>
      <c r="O17" s="124"/>
      <c r="P17" s="125"/>
      <c r="Q17" s="86" t="s">
        <v>163</v>
      </c>
      <c r="R17" s="87">
        <v>480</v>
      </c>
      <c r="S17" s="219"/>
      <c r="T17" s="152"/>
      <c r="U17" s="93"/>
      <c r="V17" s="87"/>
      <c r="W17" s="124"/>
      <c r="X17" s="125"/>
      <c r="Y17" s="93"/>
      <c r="Z17" s="87"/>
      <c r="AA17" s="124"/>
      <c r="AB17" s="125"/>
      <c r="AC17" s="67"/>
    </row>
    <row r="18" spans="1:35" ht="13.5" customHeight="1">
      <c r="A18" s="729"/>
      <c r="B18" s="83" t="s">
        <v>164</v>
      </c>
      <c r="C18" s="187">
        <f t="shared" ref="C18:C23" si="2">D18+F18</f>
        <v>3700</v>
      </c>
      <c r="D18" s="77">
        <v>3210</v>
      </c>
      <c r="E18" s="78"/>
      <c r="F18" s="77">
        <v>490</v>
      </c>
      <c r="G18" s="78"/>
      <c r="H18" s="79">
        <f t="shared" si="1"/>
        <v>0</v>
      </c>
      <c r="I18" s="188"/>
      <c r="J18" s="92" t="s">
        <v>160</v>
      </c>
      <c r="K18" s="92"/>
      <c r="L18" s="189"/>
      <c r="M18" s="102"/>
      <c r="N18" s="87"/>
      <c r="O18" s="94"/>
      <c r="P18" s="95"/>
      <c r="Q18" s="102"/>
      <c r="R18" s="87"/>
      <c r="S18" s="190"/>
      <c r="T18" s="95"/>
      <c r="U18" s="108"/>
      <c r="V18" s="87"/>
      <c r="W18" s="94"/>
      <c r="X18" s="95"/>
      <c r="Y18" s="106"/>
      <c r="Z18" s="87"/>
      <c r="AA18" s="94"/>
      <c r="AB18" s="95"/>
      <c r="AC18" s="67"/>
    </row>
    <row r="19" spans="1:35" ht="13.5" customHeight="1">
      <c r="A19" s="729"/>
      <c r="B19" s="83" t="s">
        <v>165</v>
      </c>
      <c r="C19" s="187">
        <f t="shared" si="2"/>
        <v>2470</v>
      </c>
      <c r="D19" s="77">
        <v>2380</v>
      </c>
      <c r="E19" s="78"/>
      <c r="F19" s="77">
        <v>90</v>
      </c>
      <c r="G19" s="78"/>
      <c r="H19" s="79">
        <f t="shared" si="1"/>
        <v>0</v>
      </c>
      <c r="I19" s="188"/>
      <c r="J19" s="92" t="s">
        <v>166</v>
      </c>
      <c r="K19" s="92"/>
      <c r="L19" s="189"/>
      <c r="M19" s="102"/>
      <c r="N19" s="87"/>
      <c r="O19" s="94"/>
      <c r="P19" s="95"/>
      <c r="Q19" s="102"/>
      <c r="R19" s="87"/>
      <c r="S19" s="190"/>
      <c r="T19" s="95"/>
      <c r="U19" s="93"/>
      <c r="V19" s="87"/>
      <c r="W19" s="94"/>
      <c r="X19" s="95"/>
      <c r="Y19" s="106"/>
      <c r="Z19" s="87"/>
      <c r="AA19" s="94"/>
      <c r="AB19" s="95"/>
      <c r="AC19" s="67"/>
      <c r="AG19" s="111"/>
      <c r="AH19" s="111"/>
      <c r="AI19" s="111"/>
    </row>
    <row r="20" spans="1:35" ht="13.5" customHeight="1">
      <c r="A20" s="729"/>
      <c r="B20" s="83" t="s">
        <v>167</v>
      </c>
      <c r="C20" s="187">
        <f t="shared" si="2"/>
        <v>2140</v>
      </c>
      <c r="D20" s="77">
        <v>1840</v>
      </c>
      <c r="E20" s="78"/>
      <c r="F20" s="77">
        <v>300</v>
      </c>
      <c r="G20" s="78"/>
      <c r="H20" s="79">
        <f t="shared" si="1"/>
        <v>0</v>
      </c>
      <c r="I20" s="188"/>
      <c r="J20" s="92" t="s">
        <v>162</v>
      </c>
      <c r="K20" s="92"/>
      <c r="L20" s="189"/>
      <c r="M20" s="102"/>
      <c r="N20" s="87"/>
      <c r="O20" s="94"/>
      <c r="P20" s="95"/>
      <c r="Q20" s="102"/>
      <c r="R20" s="87"/>
      <c r="S20" s="190"/>
      <c r="T20" s="95"/>
      <c r="U20" s="108"/>
      <c r="V20" s="87"/>
      <c r="W20" s="94"/>
      <c r="X20" s="95"/>
      <c r="Y20" s="106"/>
      <c r="Z20" s="87"/>
      <c r="AA20" s="94"/>
      <c r="AB20" s="95"/>
      <c r="AC20" s="67"/>
      <c r="AG20" s="111"/>
      <c r="AH20" s="111"/>
      <c r="AI20" s="111"/>
    </row>
    <row r="21" spans="1:35" ht="13.5" customHeight="1">
      <c r="A21" s="729"/>
      <c r="B21" s="83" t="s">
        <v>168</v>
      </c>
      <c r="C21" s="220">
        <f t="shared" si="2"/>
        <v>1650</v>
      </c>
      <c r="D21" s="221">
        <v>1410</v>
      </c>
      <c r="E21" s="78"/>
      <c r="F21" s="221">
        <v>240</v>
      </c>
      <c r="G21" s="78"/>
      <c r="H21" s="79">
        <f t="shared" si="1"/>
        <v>0</v>
      </c>
      <c r="I21" s="222"/>
      <c r="J21" s="196" t="s">
        <v>160</v>
      </c>
      <c r="K21" s="92"/>
      <c r="L21" s="189"/>
      <c r="M21" s="102"/>
      <c r="N21" s="87"/>
      <c r="O21" s="94"/>
      <c r="P21" s="95"/>
      <c r="Q21" s="102"/>
      <c r="R21" s="87"/>
      <c r="S21" s="190"/>
      <c r="T21" s="95"/>
      <c r="U21" s="93"/>
      <c r="V21" s="87"/>
      <c r="W21" s="94"/>
      <c r="X21" s="95"/>
      <c r="Y21" s="106"/>
      <c r="Z21" s="87"/>
      <c r="AA21" s="94"/>
      <c r="AB21" s="95"/>
      <c r="AC21" s="67"/>
      <c r="AG21" s="111"/>
      <c r="AH21" s="111"/>
      <c r="AI21" s="111"/>
    </row>
    <row r="22" spans="1:35" ht="13.5" customHeight="1">
      <c r="A22" s="729"/>
      <c r="B22" s="83" t="s">
        <v>169</v>
      </c>
      <c r="C22" s="187">
        <f t="shared" si="2"/>
        <v>2460</v>
      </c>
      <c r="D22" s="77">
        <v>2310</v>
      </c>
      <c r="E22" s="78"/>
      <c r="F22" s="221">
        <v>150</v>
      </c>
      <c r="G22" s="78"/>
      <c r="H22" s="79">
        <f t="shared" si="1"/>
        <v>0</v>
      </c>
      <c r="I22" s="222"/>
      <c r="J22" s="196" t="s">
        <v>170</v>
      </c>
      <c r="K22" s="92"/>
      <c r="L22" s="189"/>
      <c r="M22" s="102"/>
      <c r="N22" s="87"/>
      <c r="O22" s="94"/>
      <c r="P22" s="95"/>
      <c r="Q22" s="102"/>
      <c r="R22" s="87"/>
      <c r="S22" s="190"/>
      <c r="T22" s="95"/>
      <c r="U22" s="108"/>
      <c r="V22" s="87"/>
      <c r="W22" s="94"/>
      <c r="X22" s="95"/>
      <c r="Y22" s="106"/>
      <c r="Z22" s="87"/>
      <c r="AA22" s="94"/>
      <c r="AB22" s="95"/>
      <c r="AC22" s="67"/>
    </row>
    <row r="23" spans="1:35" ht="13.5" customHeight="1">
      <c r="A23" s="729"/>
      <c r="B23" s="83" t="s">
        <v>171</v>
      </c>
      <c r="C23" s="187">
        <f t="shared" si="2"/>
        <v>1750</v>
      </c>
      <c r="D23" s="77">
        <v>1490</v>
      </c>
      <c r="E23" s="223"/>
      <c r="F23" s="224">
        <v>260</v>
      </c>
      <c r="G23" s="78"/>
      <c r="H23" s="225">
        <f t="shared" si="1"/>
        <v>0</v>
      </c>
      <c r="I23" s="226"/>
      <c r="J23" s="92" t="s">
        <v>172</v>
      </c>
      <c r="K23" s="196"/>
      <c r="L23" s="197"/>
      <c r="M23" s="102"/>
      <c r="N23" s="87"/>
      <c r="O23" s="94"/>
      <c r="P23" s="95"/>
      <c r="Q23" s="227" t="s">
        <v>173</v>
      </c>
      <c r="R23" s="228">
        <v>220</v>
      </c>
      <c r="S23" s="190"/>
      <c r="T23" s="95"/>
      <c r="U23" s="93"/>
      <c r="V23" s="87"/>
      <c r="W23" s="94"/>
      <c r="X23" s="95"/>
      <c r="Y23" s="106"/>
      <c r="Z23" s="87"/>
      <c r="AA23" s="94"/>
      <c r="AB23" s="95"/>
      <c r="AC23" s="67"/>
    </row>
    <row r="24" spans="1:35" ht="13.5" customHeight="1">
      <c r="A24" s="729"/>
      <c r="B24" s="229"/>
      <c r="C24" s="230"/>
      <c r="D24" s="231"/>
      <c r="E24" s="128"/>
      <c r="F24" s="231"/>
      <c r="G24" s="128"/>
      <c r="H24" s="232">
        <f t="shared" si="1"/>
        <v>0</v>
      </c>
      <c r="I24" s="233"/>
      <c r="J24" s="92"/>
      <c r="K24" s="192"/>
      <c r="L24" s="234"/>
      <c r="M24" s="102"/>
      <c r="N24" s="87"/>
      <c r="O24" s="94"/>
      <c r="P24" s="95"/>
      <c r="Q24" s="102"/>
      <c r="R24" s="87"/>
      <c r="S24" s="190"/>
      <c r="T24" s="95"/>
      <c r="U24" s="108"/>
      <c r="V24" s="87"/>
      <c r="W24" s="94"/>
      <c r="X24" s="95"/>
      <c r="Y24" s="106"/>
      <c r="Z24" s="87"/>
      <c r="AA24" s="94"/>
      <c r="AB24" s="95"/>
      <c r="AC24" s="67"/>
    </row>
    <row r="25" spans="1:35" ht="13.5" customHeight="1" thickBot="1">
      <c r="A25" s="133">
        <f>SUM(D25,F25,N25,R25,V25,Z25)</f>
        <v>18710</v>
      </c>
      <c r="B25" s="202" t="s">
        <v>127</v>
      </c>
      <c r="C25" s="235">
        <f t="shared" ref="C25:H25" si="3">SUM(C17:C24)</f>
        <v>18010</v>
      </c>
      <c r="D25" s="136">
        <f t="shared" si="3"/>
        <v>16080</v>
      </c>
      <c r="E25" s="142">
        <f t="shared" si="3"/>
        <v>0</v>
      </c>
      <c r="F25" s="136">
        <f t="shared" si="3"/>
        <v>1930</v>
      </c>
      <c r="G25" s="142">
        <f t="shared" si="3"/>
        <v>0</v>
      </c>
      <c r="H25" s="142">
        <f t="shared" si="3"/>
        <v>0</v>
      </c>
      <c r="I25" s="143"/>
      <c r="J25" s="205"/>
      <c r="K25" s="205"/>
      <c r="L25" s="206"/>
      <c r="M25" s="207"/>
      <c r="N25" s="141"/>
      <c r="O25" s="142"/>
      <c r="P25" s="143"/>
      <c r="Q25" s="207" t="s">
        <v>127</v>
      </c>
      <c r="R25" s="141">
        <f>SUM(R17:R24)</f>
        <v>700</v>
      </c>
      <c r="S25" s="142">
        <f>SUM(S17:S24)</f>
        <v>0</v>
      </c>
      <c r="T25" s="143"/>
      <c r="U25" s="207"/>
      <c r="V25" s="141"/>
      <c r="W25" s="142"/>
      <c r="X25" s="143"/>
      <c r="Y25" s="207"/>
      <c r="Z25" s="141"/>
      <c r="AA25" s="142"/>
      <c r="AB25" s="143"/>
      <c r="AC25" s="67"/>
    </row>
    <row r="26" spans="1:35" ht="13.5" customHeight="1">
      <c r="A26" s="236"/>
      <c r="B26" s="237"/>
      <c r="C26" s="238"/>
      <c r="D26" s="239"/>
      <c r="E26" s="240"/>
      <c r="F26" s="239"/>
      <c r="G26" s="240"/>
      <c r="H26" s="240"/>
      <c r="I26" s="240"/>
      <c r="J26" s="241"/>
      <c r="K26" s="241"/>
      <c r="L26" s="241"/>
      <c r="M26" s="242"/>
      <c r="N26" s="243"/>
      <c r="O26" s="244"/>
      <c r="P26" s="240"/>
      <c r="Q26" s="245"/>
      <c r="R26" s="243"/>
      <c r="S26" s="244"/>
      <c r="T26" s="240"/>
      <c r="U26" s="246"/>
      <c r="V26" s="243"/>
      <c r="W26" s="244"/>
      <c r="X26" s="240"/>
      <c r="Y26" s="246"/>
      <c r="Z26" s="243"/>
      <c r="AA26" s="244"/>
      <c r="AB26" s="247"/>
      <c r="AC26" s="67"/>
    </row>
    <row r="27" spans="1:35" ht="13.5" customHeight="1">
      <c r="A27" s="721" t="s">
        <v>174</v>
      </c>
      <c r="B27" s="248" t="s">
        <v>175</v>
      </c>
      <c r="C27" s="249">
        <f>D27+F27</f>
        <v>1700</v>
      </c>
      <c r="D27" s="250">
        <v>1600</v>
      </c>
      <c r="E27" s="145"/>
      <c r="F27" s="250">
        <v>100</v>
      </c>
      <c r="G27" s="145"/>
      <c r="H27" s="146">
        <f>G27+E27</f>
        <v>0</v>
      </c>
      <c r="I27" s="251"/>
      <c r="J27" s="252" t="s">
        <v>176</v>
      </c>
      <c r="K27" s="252"/>
      <c r="L27" s="253"/>
      <c r="M27" s="254"/>
      <c r="N27" s="255"/>
      <c r="O27" s="256"/>
      <c r="P27" s="125"/>
      <c r="Q27" s="149" t="s">
        <v>175</v>
      </c>
      <c r="R27" s="255">
        <v>30</v>
      </c>
      <c r="S27" s="257"/>
      <c r="T27" s="125"/>
      <c r="U27" s="258"/>
      <c r="V27" s="255"/>
      <c r="W27" s="256"/>
      <c r="X27" s="125"/>
      <c r="Y27" s="258"/>
      <c r="Z27" s="255"/>
      <c r="AA27" s="256"/>
      <c r="AB27" s="125"/>
      <c r="AC27" s="67"/>
    </row>
    <row r="28" spans="1:35" ht="13.5" customHeight="1">
      <c r="A28" s="677"/>
      <c r="B28" s="248"/>
      <c r="C28" s="259"/>
      <c r="D28" s="98"/>
      <c r="E28" s="260"/>
      <c r="F28" s="98"/>
      <c r="G28" s="260"/>
      <c r="H28" s="260"/>
      <c r="I28" s="251"/>
      <c r="J28" s="118"/>
      <c r="K28" s="118"/>
      <c r="L28" s="261"/>
      <c r="M28" s="149"/>
      <c r="N28" s="97"/>
      <c r="O28" s="124"/>
      <c r="P28" s="125"/>
      <c r="Q28" s="123"/>
      <c r="R28" s="97"/>
      <c r="S28" s="124"/>
      <c r="T28" s="125"/>
      <c r="U28" s="123"/>
      <c r="V28" s="97"/>
      <c r="W28" s="124"/>
      <c r="X28" s="125"/>
      <c r="Y28" s="123"/>
      <c r="Z28" s="97"/>
      <c r="AA28" s="124"/>
      <c r="AB28" s="125"/>
      <c r="AC28" s="67"/>
    </row>
    <row r="29" spans="1:35" ht="13.5" customHeight="1">
      <c r="A29" s="677"/>
      <c r="B29" s="248"/>
      <c r="C29" s="259"/>
      <c r="D29" s="98"/>
      <c r="E29" s="124"/>
      <c r="F29" s="98"/>
      <c r="G29" s="124"/>
      <c r="H29" s="124"/>
      <c r="I29" s="125"/>
      <c r="J29" s="118"/>
      <c r="K29" s="118"/>
      <c r="L29" s="261"/>
      <c r="M29" s="149"/>
      <c r="N29" s="97"/>
      <c r="O29" s="124"/>
      <c r="P29" s="125"/>
      <c r="Q29" s="123"/>
      <c r="R29" s="97"/>
      <c r="S29" s="124"/>
      <c r="T29" s="125"/>
      <c r="U29" s="123"/>
      <c r="V29" s="97"/>
      <c r="W29" s="124"/>
      <c r="X29" s="125"/>
      <c r="Y29" s="123"/>
      <c r="Z29" s="97"/>
      <c r="AA29" s="124"/>
      <c r="AB29" s="125"/>
      <c r="AC29" s="67"/>
    </row>
    <row r="30" spans="1:35" ht="13.5" customHeight="1">
      <c r="A30" s="678"/>
      <c r="B30" s="248"/>
      <c r="C30" s="259"/>
      <c r="D30" s="98"/>
      <c r="E30" s="124"/>
      <c r="F30" s="98"/>
      <c r="G30" s="124"/>
      <c r="H30" s="124"/>
      <c r="I30" s="125"/>
      <c r="J30" s="118"/>
      <c r="K30" s="118"/>
      <c r="L30" s="261"/>
      <c r="M30" s="149"/>
      <c r="N30" s="97"/>
      <c r="O30" s="124"/>
      <c r="P30" s="125"/>
      <c r="Q30" s="123"/>
      <c r="R30" s="97"/>
      <c r="S30" s="124"/>
      <c r="T30" s="125"/>
      <c r="U30" s="123"/>
      <c r="V30" s="97"/>
      <c r="W30" s="124"/>
      <c r="X30" s="125"/>
      <c r="Y30" s="123"/>
      <c r="Z30" s="97"/>
      <c r="AA30" s="124"/>
      <c r="AB30" s="125"/>
      <c r="AC30" s="67"/>
      <c r="AG30" s="115"/>
      <c r="AH30" s="67"/>
      <c r="AI30" s="67"/>
    </row>
    <row r="31" spans="1:35" ht="13.5" customHeight="1" thickBot="1">
      <c r="A31" s="133">
        <f>SUM(D31,F31,N31,R31,V31,Z31)</f>
        <v>1730</v>
      </c>
      <c r="B31" s="202" t="s">
        <v>127</v>
      </c>
      <c r="C31" s="235">
        <f t="shared" ref="C31:H31" si="4">SUM(C27:C30)</f>
        <v>1700</v>
      </c>
      <c r="D31" s="136">
        <f t="shared" si="4"/>
        <v>1600</v>
      </c>
      <c r="E31" s="142">
        <f t="shared" si="4"/>
        <v>0</v>
      </c>
      <c r="F31" s="136">
        <f t="shared" si="4"/>
        <v>100</v>
      </c>
      <c r="G31" s="142">
        <f t="shared" si="4"/>
        <v>0</v>
      </c>
      <c r="H31" s="142">
        <f t="shared" si="4"/>
        <v>0</v>
      </c>
      <c r="I31" s="143"/>
      <c r="J31" s="205"/>
      <c r="K31" s="205"/>
      <c r="L31" s="206"/>
      <c r="M31" s="207"/>
      <c r="N31" s="141"/>
      <c r="O31" s="142"/>
      <c r="P31" s="143"/>
      <c r="Q31" s="207" t="s">
        <v>127</v>
      </c>
      <c r="R31" s="141">
        <f>SUM(R27:R30)</f>
        <v>30</v>
      </c>
      <c r="S31" s="142">
        <f>SUM(S27:S30)</f>
        <v>0</v>
      </c>
      <c r="T31" s="143"/>
      <c r="U31" s="207"/>
      <c r="V31" s="141"/>
      <c r="W31" s="142"/>
      <c r="X31" s="143"/>
      <c r="Y31" s="207"/>
      <c r="Z31" s="141"/>
      <c r="AA31" s="142"/>
      <c r="AB31" s="143"/>
      <c r="AC31" s="67"/>
      <c r="AG31" s="111"/>
      <c r="AH31" s="111"/>
      <c r="AI31" s="111"/>
    </row>
    <row r="32" spans="1:35" ht="13.5" customHeight="1">
      <c r="A32" s="262"/>
      <c r="B32" s="237"/>
      <c r="C32" s="263"/>
      <c r="D32" s="264"/>
      <c r="E32" s="240"/>
      <c r="F32" s="264"/>
      <c r="G32" s="240"/>
      <c r="H32" s="240"/>
      <c r="I32" s="240"/>
      <c r="J32" s="265"/>
      <c r="K32" s="265"/>
      <c r="L32" s="265"/>
      <c r="M32" s="266"/>
      <c r="N32" s="267"/>
      <c r="O32" s="240"/>
      <c r="P32" s="240"/>
      <c r="Q32" s="268"/>
      <c r="R32" s="267"/>
      <c r="S32" s="240"/>
      <c r="T32" s="240"/>
      <c r="U32" s="268"/>
      <c r="V32" s="267"/>
      <c r="W32" s="240"/>
      <c r="X32" s="240"/>
      <c r="Y32" s="268"/>
      <c r="Z32" s="267"/>
      <c r="AA32" s="240"/>
      <c r="AB32" s="247"/>
      <c r="AC32" s="67"/>
      <c r="AG32" s="111"/>
      <c r="AH32" s="111"/>
      <c r="AI32" s="111"/>
    </row>
    <row r="33" spans="1:35" ht="13.5" customHeight="1">
      <c r="A33" s="721" t="s">
        <v>26</v>
      </c>
      <c r="B33" s="248" t="s">
        <v>177</v>
      </c>
      <c r="C33" s="259">
        <f>D33+F33</f>
        <v>4490</v>
      </c>
      <c r="D33" s="97">
        <v>4140</v>
      </c>
      <c r="E33" s="145"/>
      <c r="F33" s="98">
        <v>350</v>
      </c>
      <c r="G33" s="145"/>
      <c r="H33" s="146">
        <f>G33+E33</f>
        <v>0</v>
      </c>
      <c r="I33" s="251"/>
      <c r="J33" s="118" t="s">
        <v>178</v>
      </c>
      <c r="K33" s="118"/>
      <c r="L33" s="261"/>
      <c r="M33" s="149"/>
      <c r="N33" s="97"/>
      <c r="O33" s="151"/>
      <c r="P33" s="152"/>
      <c r="Q33" s="149" t="s">
        <v>177</v>
      </c>
      <c r="R33" s="97">
        <v>100</v>
      </c>
      <c r="S33" s="151"/>
      <c r="T33" s="152"/>
      <c r="U33" s="149"/>
      <c r="V33" s="97"/>
      <c r="W33" s="151"/>
      <c r="X33" s="152"/>
      <c r="Y33" s="149"/>
      <c r="Z33" s="97"/>
      <c r="AA33" s="151"/>
      <c r="AB33" s="152"/>
      <c r="AC33" s="67"/>
      <c r="AG33" s="111"/>
      <c r="AH33" s="111"/>
      <c r="AI33" s="111"/>
    </row>
    <row r="34" spans="1:35" ht="13.5" customHeight="1">
      <c r="A34" s="677"/>
      <c r="B34" s="248" t="s">
        <v>179</v>
      </c>
      <c r="C34" s="259">
        <f>D34+F34</f>
        <v>2090</v>
      </c>
      <c r="D34" s="97">
        <v>2040</v>
      </c>
      <c r="E34" s="145"/>
      <c r="F34" s="98">
        <v>50</v>
      </c>
      <c r="G34" s="145"/>
      <c r="H34" s="146">
        <f>G34+E34</f>
        <v>0</v>
      </c>
      <c r="I34" s="251"/>
      <c r="J34" s="118" t="s">
        <v>180</v>
      </c>
      <c r="K34" s="118"/>
      <c r="L34" s="261"/>
      <c r="M34" s="269"/>
      <c r="N34" s="97"/>
      <c r="O34" s="270"/>
      <c r="P34" s="125"/>
      <c r="Q34" s="123"/>
      <c r="R34" s="97"/>
      <c r="S34" s="270"/>
      <c r="T34" s="125"/>
      <c r="U34" s="269"/>
      <c r="V34" s="97"/>
      <c r="W34" s="270"/>
      <c r="X34" s="125"/>
      <c r="Y34" s="269"/>
      <c r="Z34" s="97"/>
      <c r="AA34" s="270"/>
      <c r="AB34" s="125"/>
      <c r="AC34" s="67"/>
      <c r="AG34" s="111"/>
      <c r="AH34" s="111"/>
      <c r="AI34" s="111"/>
    </row>
    <row r="35" spans="1:35" ht="13.5" customHeight="1">
      <c r="A35" s="678"/>
      <c r="B35" s="271" t="s">
        <v>181</v>
      </c>
      <c r="C35" s="259">
        <f>D35+F35</f>
        <v>1240</v>
      </c>
      <c r="D35" s="98">
        <v>1190</v>
      </c>
      <c r="E35" s="219"/>
      <c r="F35" s="98">
        <v>50</v>
      </c>
      <c r="G35" s="145"/>
      <c r="H35" s="272">
        <f>G35+E35</f>
        <v>0</v>
      </c>
      <c r="I35" s="125"/>
      <c r="J35" s="118" t="s">
        <v>182</v>
      </c>
      <c r="K35" s="118"/>
      <c r="L35" s="261"/>
      <c r="M35" s="123"/>
      <c r="N35" s="97"/>
      <c r="O35" s="124"/>
      <c r="P35" s="125"/>
      <c r="Q35" s="123"/>
      <c r="R35" s="97"/>
      <c r="S35" s="124"/>
      <c r="T35" s="125"/>
      <c r="U35" s="269"/>
      <c r="V35" s="97"/>
      <c r="W35" s="124"/>
      <c r="X35" s="125"/>
      <c r="Y35" s="123"/>
      <c r="Z35" s="97"/>
      <c r="AA35" s="124"/>
      <c r="AB35" s="125"/>
      <c r="AC35" s="67"/>
      <c r="AG35" s="111"/>
      <c r="AH35" s="111"/>
      <c r="AI35" s="111"/>
    </row>
    <row r="36" spans="1:35" ht="13.5" customHeight="1" thickBot="1">
      <c r="A36" s="133">
        <f>SUM(D36,F36,N36,R36,V36,Z36)</f>
        <v>7920</v>
      </c>
      <c r="B36" s="202" t="s">
        <v>127</v>
      </c>
      <c r="C36" s="235">
        <f t="shared" ref="C36:H36" si="5">SUM(C33:C35)</f>
        <v>7820</v>
      </c>
      <c r="D36" s="136">
        <f t="shared" si="5"/>
        <v>7370</v>
      </c>
      <c r="E36" s="142">
        <f>SUM(E33:E35)</f>
        <v>0</v>
      </c>
      <c r="F36" s="136">
        <f t="shared" si="5"/>
        <v>450</v>
      </c>
      <c r="G36" s="142">
        <f>SUM(G33:G35)</f>
        <v>0</v>
      </c>
      <c r="H36" s="142">
        <f t="shared" si="5"/>
        <v>0</v>
      </c>
      <c r="I36" s="143"/>
      <c r="J36" s="205"/>
      <c r="K36" s="205"/>
      <c r="L36" s="206"/>
      <c r="M36" s="207"/>
      <c r="N36" s="141">
        <f>SUM(N33)</f>
        <v>0</v>
      </c>
      <c r="O36" s="142">
        <f>SUM(O33)</f>
        <v>0</v>
      </c>
      <c r="P36" s="143"/>
      <c r="Q36" s="207" t="s">
        <v>127</v>
      </c>
      <c r="R36" s="141">
        <f>SUM(R33)</f>
        <v>100</v>
      </c>
      <c r="S36" s="142">
        <f>SUM(S33)</f>
        <v>0</v>
      </c>
      <c r="T36" s="143"/>
      <c r="U36" s="207"/>
      <c r="V36" s="141">
        <f>SUM(V33)</f>
        <v>0</v>
      </c>
      <c r="W36" s="142">
        <f>SUM(W33)</f>
        <v>0</v>
      </c>
      <c r="X36" s="143"/>
      <c r="Y36" s="207"/>
      <c r="Z36" s="141">
        <f>SUM(Z33)</f>
        <v>0</v>
      </c>
      <c r="AA36" s="142">
        <f>SUM(AA33)</f>
        <v>0</v>
      </c>
      <c r="AB36" s="143"/>
      <c r="AC36" s="67"/>
      <c r="AG36" s="111"/>
      <c r="AH36" s="111"/>
      <c r="AI36" s="111"/>
    </row>
    <row r="37" spans="1:35" ht="13.5" customHeight="1">
      <c r="A37" s="262"/>
      <c r="B37" s="273"/>
      <c r="C37" s="263"/>
      <c r="D37" s="264"/>
      <c r="E37" s="240"/>
      <c r="F37" s="264"/>
      <c r="G37" s="240"/>
      <c r="H37" s="240"/>
      <c r="I37" s="240"/>
      <c r="J37" s="265"/>
      <c r="K37" s="265"/>
      <c r="L37" s="265"/>
      <c r="M37" s="268"/>
      <c r="N37" s="267"/>
      <c r="O37" s="240"/>
      <c r="P37" s="240"/>
      <c r="Q37" s="268"/>
      <c r="R37" s="267"/>
      <c r="S37" s="240"/>
      <c r="T37" s="240"/>
      <c r="U37" s="268"/>
      <c r="V37" s="267"/>
      <c r="W37" s="240"/>
      <c r="X37" s="240"/>
      <c r="Y37" s="268"/>
      <c r="Z37" s="267"/>
      <c r="AA37" s="240"/>
      <c r="AB37" s="247"/>
      <c r="AC37" s="67"/>
      <c r="AG37" s="111"/>
      <c r="AH37" s="111"/>
      <c r="AI37" s="111"/>
    </row>
    <row r="38" spans="1:35" ht="13.5" customHeight="1">
      <c r="A38" s="721" t="s">
        <v>27</v>
      </c>
      <c r="B38" s="248" t="s">
        <v>183</v>
      </c>
      <c r="C38" s="274">
        <f>D38+F38</f>
        <v>1410</v>
      </c>
      <c r="D38" s="275">
        <v>1350</v>
      </c>
      <c r="E38" s="145"/>
      <c r="F38" s="275">
        <v>60</v>
      </c>
      <c r="G38" s="145"/>
      <c r="H38" s="146">
        <f>G38+E38</f>
        <v>0</v>
      </c>
      <c r="I38" s="251"/>
      <c r="J38" s="276" t="s">
        <v>184</v>
      </c>
      <c r="K38" s="277"/>
      <c r="L38" s="278"/>
      <c r="M38" s="123"/>
      <c r="N38" s="97"/>
      <c r="O38" s="124"/>
      <c r="P38" s="125"/>
      <c r="Q38" s="123"/>
      <c r="R38" s="97"/>
      <c r="S38" s="124"/>
      <c r="T38" s="125"/>
      <c r="U38" s="123"/>
      <c r="V38" s="97"/>
      <c r="W38" s="124"/>
      <c r="X38" s="125"/>
      <c r="Y38" s="123"/>
      <c r="Z38" s="97"/>
      <c r="AA38" s="124"/>
      <c r="AB38" s="125"/>
      <c r="AC38" s="67"/>
      <c r="AG38" s="111"/>
      <c r="AH38" s="111"/>
      <c r="AI38" s="111"/>
    </row>
    <row r="39" spans="1:35" ht="13.5" customHeight="1">
      <c r="A39" s="677"/>
      <c r="B39" s="248"/>
      <c r="C39" s="259"/>
      <c r="D39" s="98"/>
      <c r="E39" s="145"/>
      <c r="F39" s="98"/>
      <c r="G39" s="145"/>
      <c r="H39" s="145"/>
      <c r="I39" s="251"/>
      <c r="J39" s="118"/>
      <c r="K39" s="118"/>
      <c r="L39" s="261"/>
      <c r="M39" s="279"/>
      <c r="N39" s="280"/>
      <c r="O39" s="270"/>
      <c r="P39" s="281"/>
      <c r="Q39" s="279"/>
      <c r="R39" s="280"/>
      <c r="S39" s="270"/>
      <c r="T39" s="281"/>
      <c r="U39" s="279"/>
      <c r="V39" s="280"/>
      <c r="W39" s="270"/>
      <c r="X39" s="281"/>
      <c r="Y39" s="279"/>
      <c r="Z39" s="280"/>
      <c r="AA39" s="270"/>
      <c r="AB39" s="281"/>
      <c r="AC39" s="67"/>
    </row>
    <row r="40" spans="1:35" ht="13.5" customHeight="1">
      <c r="A40" s="677"/>
      <c r="B40" s="271"/>
      <c r="C40" s="259"/>
      <c r="D40" s="98"/>
      <c r="E40" s="145"/>
      <c r="F40" s="98"/>
      <c r="G40" s="145"/>
      <c r="H40" s="145"/>
      <c r="I40" s="251"/>
      <c r="J40" s="118"/>
      <c r="K40" s="118"/>
      <c r="L40" s="261"/>
      <c r="M40" s="123"/>
      <c r="N40" s="97"/>
      <c r="O40" s="124"/>
      <c r="P40" s="125"/>
      <c r="Q40" s="123"/>
      <c r="R40" s="97"/>
      <c r="S40" s="124"/>
      <c r="T40" s="125"/>
      <c r="U40" s="123"/>
      <c r="V40" s="97"/>
      <c r="W40" s="124"/>
      <c r="X40" s="125"/>
      <c r="Y40" s="123"/>
      <c r="Z40" s="97"/>
      <c r="AA40" s="124"/>
      <c r="AB40" s="125"/>
      <c r="AC40" s="67"/>
    </row>
    <row r="41" spans="1:35" ht="13.5" customHeight="1">
      <c r="A41" s="678"/>
      <c r="B41" s="271"/>
      <c r="C41" s="259"/>
      <c r="D41" s="98"/>
      <c r="E41" s="124"/>
      <c r="F41" s="98"/>
      <c r="G41" s="124"/>
      <c r="H41" s="124"/>
      <c r="I41" s="125"/>
      <c r="J41" s="118"/>
      <c r="K41" s="118"/>
      <c r="L41" s="261"/>
      <c r="M41" s="123"/>
      <c r="N41" s="97"/>
      <c r="O41" s="124"/>
      <c r="P41" s="125"/>
      <c r="Q41" s="123"/>
      <c r="R41" s="97"/>
      <c r="S41" s="124"/>
      <c r="T41" s="125"/>
      <c r="U41" s="123"/>
      <c r="V41" s="97"/>
      <c r="W41" s="124"/>
      <c r="X41" s="125"/>
      <c r="Y41" s="123"/>
      <c r="Z41" s="97"/>
      <c r="AA41" s="124"/>
      <c r="AB41" s="125"/>
      <c r="AC41" s="67"/>
      <c r="AG41" s="111"/>
      <c r="AH41" s="111"/>
      <c r="AI41" s="111"/>
    </row>
    <row r="42" spans="1:35" ht="13.5" customHeight="1" thickBot="1">
      <c r="A42" s="133">
        <f>SUM(D42,F42,N42,R42,V42,Z42)</f>
        <v>1410</v>
      </c>
      <c r="B42" s="202" t="s">
        <v>127</v>
      </c>
      <c r="C42" s="235">
        <f t="shared" ref="C42:H42" si="6">SUM(C38:C41)</f>
        <v>1410</v>
      </c>
      <c r="D42" s="136">
        <f t="shared" si="6"/>
        <v>1350</v>
      </c>
      <c r="E42" s="142">
        <f t="shared" si="6"/>
        <v>0</v>
      </c>
      <c r="F42" s="136">
        <f t="shared" si="6"/>
        <v>60</v>
      </c>
      <c r="G42" s="142">
        <f t="shared" si="6"/>
        <v>0</v>
      </c>
      <c r="H42" s="142">
        <f t="shared" si="6"/>
        <v>0</v>
      </c>
      <c r="I42" s="143"/>
      <c r="J42" s="205"/>
      <c r="K42" s="205"/>
      <c r="L42" s="206"/>
      <c r="M42" s="207"/>
      <c r="N42" s="141"/>
      <c r="O42" s="142"/>
      <c r="P42" s="143"/>
      <c r="Q42" s="207"/>
      <c r="R42" s="141"/>
      <c r="S42" s="142"/>
      <c r="T42" s="143"/>
      <c r="U42" s="207"/>
      <c r="V42" s="141"/>
      <c r="W42" s="142"/>
      <c r="X42" s="143"/>
      <c r="Y42" s="207"/>
      <c r="Z42" s="141"/>
      <c r="AA42" s="142"/>
      <c r="AB42" s="143"/>
      <c r="AC42" s="67"/>
    </row>
    <row r="43" spans="1:35" ht="13.5" customHeight="1">
      <c r="A43" s="262"/>
      <c r="B43" s="273"/>
      <c r="C43" s="263"/>
      <c r="D43" s="264"/>
      <c r="E43" s="240"/>
      <c r="F43" s="264"/>
      <c r="G43" s="240"/>
      <c r="H43" s="240"/>
      <c r="I43" s="240"/>
      <c r="J43" s="265"/>
      <c r="K43" s="265"/>
      <c r="L43" s="265"/>
      <c r="M43" s="268"/>
      <c r="N43" s="267"/>
      <c r="O43" s="240"/>
      <c r="P43" s="240"/>
      <c r="Q43" s="268"/>
      <c r="R43" s="267"/>
      <c r="S43" s="240"/>
      <c r="T43" s="240"/>
      <c r="U43" s="268"/>
      <c r="V43" s="267"/>
      <c r="W43" s="240"/>
      <c r="X43" s="240"/>
      <c r="Y43" s="268"/>
      <c r="Z43" s="267"/>
      <c r="AA43" s="240"/>
      <c r="AB43" s="247"/>
      <c r="AC43" s="67"/>
    </row>
    <row r="44" spans="1:35" ht="13.5" customHeight="1">
      <c r="A44" s="721" t="s">
        <v>28</v>
      </c>
      <c r="B44" s="248" t="s">
        <v>185</v>
      </c>
      <c r="C44" s="259">
        <f>D44+F44</f>
        <v>1700</v>
      </c>
      <c r="D44" s="98">
        <v>1630</v>
      </c>
      <c r="E44" s="145"/>
      <c r="F44" s="98">
        <v>70</v>
      </c>
      <c r="G44" s="145"/>
      <c r="H44" s="145">
        <f>G44+E44</f>
        <v>0</v>
      </c>
      <c r="I44" s="251"/>
      <c r="J44" s="282" t="s">
        <v>186</v>
      </c>
      <c r="K44" s="118"/>
      <c r="L44" s="261"/>
      <c r="M44" s="149"/>
      <c r="N44" s="97"/>
      <c r="O44" s="124"/>
      <c r="P44" s="125"/>
      <c r="Q44" s="149"/>
      <c r="R44" s="97"/>
      <c r="S44" s="124"/>
      <c r="T44" s="125"/>
      <c r="U44" s="283"/>
      <c r="V44" s="97"/>
      <c r="W44" s="124"/>
      <c r="X44" s="125"/>
      <c r="Y44" s="123"/>
      <c r="Z44" s="97"/>
      <c r="AA44" s="124"/>
      <c r="AB44" s="125"/>
      <c r="AC44" s="67"/>
    </row>
    <row r="45" spans="1:35" ht="13.5" customHeight="1">
      <c r="A45" s="677"/>
      <c r="B45" s="248" t="s">
        <v>187</v>
      </c>
      <c r="C45" s="274">
        <f>D45+F45</f>
        <v>1800</v>
      </c>
      <c r="D45" s="275">
        <v>1730</v>
      </c>
      <c r="E45" s="145"/>
      <c r="F45" s="275">
        <v>70</v>
      </c>
      <c r="G45" s="145"/>
      <c r="H45" s="145">
        <f>G45+E45</f>
        <v>0</v>
      </c>
      <c r="I45" s="251"/>
      <c r="J45" s="284" t="s">
        <v>188</v>
      </c>
      <c r="K45" s="277"/>
      <c r="L45" s="278"/>
      <c r="M45" s="285"/>
      <c r="N45" s="280"/>
      <c r="O45" s="270"/>
      <c r="P45" s="281"/>
      <c r="Q45" s="285"/>
      <c r="R45" s="280"/>
      <c r="S45" s="286"/>
      <c r="T45" s="281"/>
      <c r="U45" s="287"/>
      <c r="V45" s="280"/>
      <c r="W45" s="270"/>
      <c r="X45" s="281"/>
      <c r="Y45" s="279"/>
      <c r="Z45" s="280"/>
      <c r="AA45" s="270"/>
      <c r="AB45" s="281"/>
      <c r="AC45" s="67"/>
      <c r="AG45" s="111"/>
      <c r="AH45" s="111"/>
      <c r="AI45" s="111"/>
    </row>
    <row r="46" spans="1:35" ht="13.5" customHeight="1">
      <c r="A46" s="677"/>
      <c r="B46" s="248" t="s">
        <v>189</v>
      </c>
      <c r="C46" s="259">
        <f>D46+F46</f>
        <v>2390</v>
      </c>
      <c r="D46" s="98">
        <v>2280</v>
      </c>
      <c r="E46" s="145"/>
      <c r="F46" s="98">
        <v>110</v>
      </c>
      <c r="G46" s="145"/>
      <c r="H46" s="145">
        <f>G46+E46</f>
        <v>0</v>
      </c>
      <c r="I46" s="251"/>
      <c r="J46" s="118" t="s">
        <v>190</v>
      </c>
      <c r="K46" s="118"/>
      <c r="L46" s="261"/>
      <c r="M46" s="123"/>
      <c r="N46" s="97"/>
      <c r="O46" s="124"/>
      <c r="P46" s="125"/>
      <c r="Q46" s="149" t="s">
        <v>189</v>
      </c>
      <c r="R46" s="97">
        <v>100</v>
      </c>
      <c r="S46" s="288"/>
      <c r="T46" s="125"/>
      <c r="U46" s="123"/>
      <c r="V46" s="97"/>
      <c r="W46" s="124"/>
      <c r="X46" s="125"/>
      <c r="Y46" s="123"/>
      <c r="Z46" s="97"/>
      <c r="AA46" s="124"/>
      <c r="AB46" s="125"/>
      <c r="AC46" s="67"/>
    </row>
    <row r="47" spans="1:35" ht="13.5" customHeight="1">
      <c r="A47" s="677"/>
      <c r="B47" s="248" t="s">
        <v>191</v>
      </c>
      <c r="C47" s="259">
        <f>D47+F47</f>
        <v>2550</v>
      </c>
      <c r="D47" s="98">
        <v>2410</v>
      </c>
      <c r="E47" s="145"/>
      <c r="F47" s="98">
        <v>140</v>
      </c>
      <c r="G47" s="145"/>
      <c r="H47" s="145">
        <f>G47+E47</f>
        <v>0</v>
      </c>
      <c r="I47" s="251"/>
      <c r="J47" s="118" t="s">
        <v>192</v>
      </c>
      <c r="K47" s="118"/>
      <c r="L47" s="261"/>
      <c r="M47" s="123"/>
      <c r="N47" s="97"/>
      <c r="O47" s="124"/>
      <c r="P47" s="125"/>
      <c r="Q47" s="149" t="s">
        <v>191</v>
      </c>
      <c r="R47" s="97">
        <v>310</v>
      </c>
      <c r="S47" s="288"/>
      <c r="T47" s="125"/>
      <c r="U47" s="123"/>
      <c r="V47" s="97"/>
      <c r="W47" s="124"/>
      <c r="X47" s="125"/>
      <c r="Y47" s="123"/>
      <c r="Z47" s="97"/>
      <c r="AA47" s="124"/>
      <c r="AB47" s="125"/>
      <c r="AC47" s="67"/>
    </row>
    <row r="48" spans="1:35" ht="13.5" customHeight="1">
      <c r="A48" s="678"/>
      <c r="B48" s="271"/>
      <c r="C48" s="259"/>
      <c r="D48" s="98"/>
      <c r="E48" s="124"/>
      <c r="F48" s="98"/>
      <c r="G48" s="124"/>
      <c r="H48" s="124"/>
      <c r="I48" s="125"/>
      <c r="J48" s="118"/>
      <c r="K48" s="118"/>
      <c r="L48" s="261"/>
      <c r="M48" s="123"/>
      <c r="N48" s="97"/>
      <c r="O48" s="124"/>
      <c r="P48" s="125"/>
      <c r="Q48" s="123"/>
      <c r="R48" s="97"/>
      <c r="S48" s="124"/>
      <c r="T48" s="125"/>
      <c r="U48" s="123"/>
      <c r="V48" s="97"/>
      <c r="W48" s="124"/>
      <c r="X48" s="125"/>
      <c r="Y48" s="123"/>
      <c r="Z48" s="97"/>
      <c r="AA48" s="124"/>
      <c r="AB48" s="125"/>
      <c r="AC48" s="67"/>
    </row>
    <row r="49" spans="1:29" ht="13.5" customHeight="1" thickBot="1">
      <c r="A49" s="133">
        <f>SUM(D49,F49,N49,R49,V49,Z49)</f>
        <v>8850</v>
      </c>
      <c r="B49" s="202" t="s">
        <v>127</v>
      </c>
      <c r="C49" s="235">
        <f t="shared" ref="C49:H49" si="7">SUM(C44:C48)</f>
        <v>8440</v>
      </c>
      <c r="D49" s="136">
        <f t="shared" si="7"/>
        <v>8050</v>
      </c>
      <c r="E49" s="142">
        <f t="shared" si="7"/>
        <v>0</v>
      </c>
      <c r="F49" s="136">
        <f t="shared" si="7"/>
        <v>390</v>
      </c>
      <c r="G49" s="142">
        <f t="shared" si="7"/>
        <v>0</v>
      </c>
      <c r="H49" s="142">
        <f t="shared" si="7"/>
        <v>0</v>
      </c>
      <c r="I49" s="143"/>
      <c r="J49" s="205"/>
      <c r="K49" s="205"/>
      <c r="L49" s="206"/>
      <c r="M49" s="207"/>
      <c r="N49" s="141"/>
      <c r="O49" s="142"/>
      <c r="P49" s="143"/>
      <c r="Q49" s="207" t="s">
        <v>127</v>
      </c>
      <c r="R49" s="141">
        <f>SUM(R44:R48)</f>
        <v>410</v>
      </c>
      <c r="S49" s="142">
        <f>SUM(S44:S48)</f>
        <v>0</v>
      </c>
      <c r="T49" s="143"/>
      <c r="U49" s="207"/>
      <c r="V49" s="141"/>
      <c r="W49" s="142"/>
      <c r="X49" s="143"/>
      <c r="Y49" s="207"/>
      <c r="Z49" s="141"/>
      <c r="AA49" s="142"/>
      <c r="AB49" s="143"/>
      <c r="AC49" s="67"/>
    </row>
    <row r="50" spans="1:29" ht="13.15" customHeight="1">
      <c r="A50" s="162"/>
      <c r="B50" s="163" t="s">
        <v>145</v>
      </c>
      <c r="C50" s="164"/>
      <c r="D50" s="164"/>
      <c r="E50" s="111"/>
      <c r="F50" s="164"/>
      <c r="G50" s="111"/>
      <c r="H50" s="111"/>
      <c r="I50" s="111"/>
      <c r="J50" s="111"/>
      <c r="K50" s="111"/>
      <c r="L50" s="111"/>
      <c r="M50" s="111"/>
      <c r="N50" s="111"/>
      <c r="O50" s="111"/>
      <c r="P50" s="111"/>
      <c r="Q50" s="111"/>
      <c r="R50" s="111"/>
      <c r="S50" s="111"/>
      <c r="T50" s="111"/>
      <c r="U50" s="111"/>
      <c r="V50" s="111"/>
      <c r="W50" s="111"/>
      <c r="X50" s="111"/>
      <c r="Y50" s="165"/>
      <c r="Z50" s="679" t="str">
        <f>市郡別!Q34</f>
        <v>(25･04)</v>
      </c>
      <c r="AA50" s="679"/>
      <c r="AB50" s="166"/>
    </row>
    <row r="51" spans="1:29" ht="13.15" customHeight="1">
      <c r="A51" s="162"/>
      <c r="B51" s="163" t="s">
        <v>146</v>
      </c>
      <c r="C51" s="164"/>
      <c r="D51" s="164"/>
      <c r="E51" s="111"/>
      <c r="F51" s="164"/>
      <c r="G51" s="111"/>
      <c r="H51" s="111"/>
      <c r="I51" s="111"/>
      <c r="J51" s="111"/>
      <c r="K51" s="111"/>
      <c r="L51" s="111"/>
      <c r="M51" s="111"/>
      <c r="N51" s="111"/>
      <c r="O51" s="111"/>
      <c r="P51" s="111"/>
      <c r="Q51" s="111"/>
      <c r="R51" s="111"/>
      <c r="S51" s="111"/>
      <c r="T51" s="111"/>
      <c r="U51" s="111"/>
      <c r="V51" s="111"/>
      <c r="W51" s="111"/>
      <c r="X51" s="111"/>
      <c r="Y51" s="167"/>
      <c r="Z51" s="166"/>
      <c r="AA51" s="166"/>
      <c r="AB51" s="166"/>
    </row>
    <row r="52" spans="1:29" ht="13.15" customHeight="1">
      <c r="A52" s="162"/>
      <c r="B52" s="163" t="s">
        <v>147</v>
      </c>
      <c r="C52" s="164"/>
      <c r="D52" s="164"/>
      <c r="E52" s="111"/>
      <c r="F52" s="164"/>
      <c r="G52" s="111"/>
      <c r="H52" s="111"/>
      <c r="I52" s="111"/>
      <c r="J52" s="111"/>
      <c r="K52" s="111"/>
      <c r="L52" s="111"/>
      <c r="M52" s="111"/>
      <c r="N52" s="111"/>
      <c r="O52" s="111"/>
      <c r="P52" s="111"/>
      <c r="Q52" s="111"/>
      <c r="R52" s="111"/>
      <c r="S52" s="111"/>
      <c r="T52" s="111"/>
      <c r="U52" s="111"/>
      <c r="V52" s="111"/>
      <c r="W52" s="111"/>
      <c r="X52" s="111"/>
      <c r="Y52" s="167"/>
      <c r="Z52" s="166"/>
      <c r="AA52" s="166"/>
      <c r="AB52" s="166"/>
    </row>
    <row r="53" spans="1:29" ht="13.15" customHeight="1">
      <c r="A53" s="162"/>
      <c r="B53" s="163" t="s">
        <v>148</v>
      </c>
      <c r="C53" s="164"/>
      <c r="D53" s="164"/>
      <c r="E53" s="111"/>
      <c r="F53" s="164"/>
      <c r="G53" s="111"/>
      <c r="H53" s="111"/>
      <c r="I53" s="111"/>
      <c r="J53" s="111"/>
      <c r="K53" s="111"/>
      <c r="L53" s="111"/>
      <c r="M53" s="111"/>
      <c r="N53" s="111"/>
      <c r="O53" s="111"/>
      <c r="P53" s="111"/>
      <c r="Q53" s="111"/>
      <c r="R53" s="111"/>
      <c r="S53" s="111"/>
      <c r="T53" s="111"/>
      <c r="U53" s="111"/>
      <c r="V53" s="111"/>
      <c r="W53" s="111"/>
      <c r="X53" s="111"/>
      <c r="Y53" s="167"/>
      <c r="Z53" s="166"/>
      <c r="AA53" s="166"/>
      <c r="AB53" s="166"/>
    </row>
    <row r="54" spans="1:29" ht="13.15" customHeight="1">
      <c r="A54" s="162"/>
      <c r="B54" s="163" t="s">
        <v>149</v>
      </c>
      <c r="C54" s="164"/>
      <c r="D54" s="164"/>
      <c r="E54" s="111"/>
      <c r="F54" s="164"/>
      <c r="G54" s="111"/>
      <c r="H54" s="111"/>
      <c r="I54" s="111"/>
      <c r="J54" s="111"/>
      <c r="K54" s="111"/>
      <c r="L54" s="111"/>
      <c r="M54" s="111"/>
      <c r="N54" s="111"/>
      <c r="O54" s="111"/>
      <c r="P54" s="111"/>
      <c r="Q54" s="111"/>
      <c r="R54" s="111"/>
      <c r="S54" s="111"/>
      <c r="T54" s="111"/>
      <c r="U54" s="111"/>
      <c r="V54" s="111"/>
      <c r="W54" s="111"/>
      <c r="X54" s="111"/>
      <c r="Y54" s="167"/>
      <c r="Z54" s="166"/>
      <c r="AA54" s="166"/>
      <c r="AB54" s="166"/>
    </row>
    <row r="55" spans="1:29" ht="13.15" customHeight="1">
      <c r="A55" s="162"/>
      <c r="B55" s="163" t="s">
        <v>150</v>
      </c>
      <c r="C55" s="164"/>
      <c r="D55" s="164"/>
      <c r="E55" s="111"/>
      <c r="F55" s="164"/>
      <c r="G55" s="111"/>
      <c r="H55" s="111"/>
      <c r="I55" s="111"/>
      <c r="J55" s="111"/>
      <c r="K55" s="111"/>
      <c r="L55" s="111"/>
      <c r="M55" s="111"/>
      <c r="N55" s="111"/>
      <c r="O55" s="111"/>
      <c r="P55" s="111"/>
      <c r="Q55" s="111"/>
      <c r="R55" s="111"/>
      <c r="S55" s="111"/>
      <c r="T55" s="111"/>
      <c r="U55" s="111"/>
      <c r="V55" s="111"/>
      <c r="W55" s="111"/>
      <c r="X55" s="111"/>
      <c r="Y55" s="698"/>
      <c r="Z55" s="698"/>
      <c r="AA55" s="698"/>
      <c r="AB55" s="168"/>
    </row>
  </sheetData>
  <mergeCells count="47">
    <mergeCell ref="A2:H2"/>
    <mergeCell ref="I2:M2"/>
    <mergeCell ref="N2:O2"/>
    <mergeCell ref="Q2:U2"/>
    <mergeCell ref="V2:AB2"/>
    <mergeCell ref="V3:AB5"/>
    <mergeCell ref="P4:R4"/>
    <mergeCell ref="S4:U4"/>
    <mergeCell ref="B7:L7"/>
    <mergeCell ref="M7:P7"/>
    <mergeCell ref="Q7:T7"/>
    <mergeCell ref="U7:W7"/>
    <mergeCell ref="Y7:AA7"/>
    <mergeCell ref="A3:G5"/>
    <mergeCell ref="I3:M5"/>
    <mergeCell ref="N3:O5"/>
    <mergeCell ref="P3:R3"/>
    <mergeCell ref="S3:U3"/>
    <mergeCell ref="A27:A30"/>
    <mergeCell ref="T8:T9"/>
    <mergeCell ref="U8:U9"/>
    <mergeCell ref="V8:V9"/>
    <mergeCell ref="W8:W9"/>
    <mergeCell ref="N8:N9"/>
    <mergeCell ref="O8:O9"/>
    <mergeCell ref="P8:P9"/>
    <mergeCell ref="Q8:Q9"/>
    <mergeCell ref="R8:R9"/>
    <mergeCell ref="S8:S9"/>
    <mergeCell ref="B8:B9"/>
    <mergeCell ref="D8:E8"/>
    <mergeCell ref="F8:G8"/>
    <mergeCell ref="I8:I9"/>
    <mergeCell ref="J8:L9"/>
    <mergeCell ref="Z8:Z9"/>
    <mergeCell ref="AA8:AA9"/>
    <mergeCell ref="AB8:AB9"/>
    <mergeCell ref="A10:A14"/>
    <mergeCell ref="A17:A24"/>
    <mergeCell ref="X8:X9"/>
    <mergeCell ref="Y8:Y9"/>
    <mergeCell ref="M8:M9"/>
    <mergeCell ref="A33:A35"/>
    <mergeCell ref="A38:A41"/>
    <mergeCell ref="A44:A48"/>
    <mergeCell ref="Z50:AA50"/>
    <mergeCell ref="Y55:AA55"/>
  </mergeCells>
  <phoneticPr fontId="5"/>
  <conditionalFormatting sqref="B10:B14 B33:B34 B38:B39 B44:B47">
    <cfRule type="expression" dxfId="45" priority="16">
      <formula>D10-E10&lt;0</formula>
    </cfRule>
  </conditionalFormatting>
  <conditionalFormatting sqref="B17:B24">
    <cfRule type="expression" dxfId="44" priority="4">
      <formula>D17-E17&lt;0</formula>
    </cfRule>
  </conditionalFormatting>
  <conditionalFormatting sqref="B27">
    <cfRule type="expression" dxfId="43" priority="13">
      <formula>D27-E27&lt;0</formula>
    </cfRule>
  </conditionalFormatting>
  <conditionalFormatting sqref="G10:G14 G17:G23 G27 G33:G35 G44:G47">
    <cfRule type="expression" dxfId="42" priority="2">
      <formula>AND(E10&gt;0,G10="")</formula>
    </cfRule>
  </conditionalFormatting>
  <conditionalFormatting sqref="G38">
    <cfRule type="expression" dxfId="41" priority="3">
      <formula>AND(E38&gt;0,G38="")</formula>
    </cfRule>
  </conditionalFormatting>
  <conditionalFormatting sqref="M33">
    <cfRule type="expression" dxfId="40" priority="11">
      <formula>N33-O33&lt;0</formula>
    </cfRule>
  </conditionalFormatting>
  <conditionalFormatting sqref="Q10">
    <cfRule type="expression" dxfId="39" priority="15">
      <formula>R10-S10&lt;0</formula>
    </cfRule>
  </conditionalFormatting>
  <conditionalFormatting sqref="Q17">
    <cfRule type="expression" dxfId="38" priority="14">
      <formula>R17-S17&lt;0</formula>
    </cfRule>
  </conditionalFormatting>
  <conditionalFormatting sqref="Q27">
    <cfRule type="expression" dxfId="37" priority="12">
      <formula>R27-S27&lt;0</formula>
    </cfRule>
  </conditionalFormatting>
  <conditionalFormatting sqref="Q33">
    <cfRule type="expression" dxfId="36" priority="10">
      <formula>R33-S33&lt;0</formula>
    </cfRule>
  </conditionalFormatting>
  <conditionalFormatting sqref="Q46:Q47">
    <cfRule type="expression" dxfId="35" priority="7">
      <formula>R46-S46&lt;0</formula>
    </cfRule>
  </conditionalFormatting>
  <conditionalFormatting sqref="U33:U35">
    <cfRule type="expression" dxfId="34" priority="1">
      <formula>V33-W33&lt;0</formula>
    </cfRule>
  </conditionalFormatting>
  <conditionalFormatting sqref="Y33">
    <cfRule type="expression" dxfId="33" priority="8">
      <formula>Z33-AA33&lt;0</formula>
    </cfRule>
  </conditionalFormatting>
  <dataValidations count="2">
    <dataValidation type="whole" allowBlank="1" showInputMessage="1" showErrorMessage="1" errorTitle="部数オーバー!" error="入力部数が持ち部数を超えていますので入力しなおしてください。" sqref="O33 S10 S17 S27 S33 S46:S47 W33 AA33">
      <formula1>10</formula1>
      <formula2>N10</formula2>
    </dataValidation>
    <dataValidation type="whole" allowBlank="1" showInputMessage="1" showErrorMessage="1" errorTitle="部数オーバー！" error="入力部数が持ち部数を超えていますので入力しなおしてください。" sqref="E27:E28 E38:E40 E10:E14 G38:H40 G44:H47 E44:E47 G10:H14 G27:H28 G17:H24 E17:E24 G33:H34 E33:E34">
      <formula1>10</formula1>
      <formula2>D10</formula2>
    </dataValidation>
  </dataValidations>
  <pageMargins left="0.23" right="0.2" top="0.31496062992125984" bottom="0.19685039370078741" header="0.19685039370078741" footer="0.19685039370078741"/>
  <pageSetup paperSize="9" scale="65" orientation="landscape" verticalDpi="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I54"/>
  <sheetViews>
    <sheetView showZeros="0" zoomScale="80" zoomScaleNormal="80" zoomScaleSheetLayoutView="80" workbookViewId="0">
      <pane xSplit="1" ySplit="9" topLeftCell="B10" activePane="bottomRight" state="frozen"/>
      <selection activeCell="A4" sqref="A4:C4"/>
      <selection pane="topRight" activeCell="A4" sqref="A4:C4"/>
      <selection pane="bottomLeft" activeCell="A4" sqref="A4:C4"/>
      <selection pane="bottomRight" activeCell="E10" sqref="E10"/>
    </sheetView>
  </sheetViews>
  <sheetFormatPr defaultColWidth="8.375" defaultRowHeight="13.5"/>
  <cols>
    <col min="1" max="2" width="8.375" style="50" customWidth="1"/>
    <col min="3" max="4" width="7.625" style="51" customWidth="1"/>
    <col min="5" max="5" width="7.625" style="50" customWidth="1"/>
    <col min="6" max="6" width="7.625" style="51" customWidth="1"/>
    <col min="7" max="9" width="7.625" style="50" customWidth="1"/>
    <col min="10" max="10" width="8.375" style="50" customWidth="1"/>
    <col min="11" max="12" width="7.625" style="50" customWidth="1"/>
    <col min="13" max="13" width="8.375" style="50" customWidth="1"/>
    <col min="14" max="16" width="7.625" style="50" customWidth="1"/>
    <col min="17" max="17" width="8.375" style="50" customWidth="1"/>
    <col min="18" max="20" width="7.625" style="50" customWidth="1"/>
    <col min="21" max="21" width="8.375" style="50" customWidth="1"/>
    <col min="22" max="24" width="7.625" style="50" customWidth="1"/>
    <col min="25" max="25" width="8.375" style="50" customWidth="1"/>
    <col min="26" max="28" width="7.625" style="50" customWidth="1"/>
    <col min="29" max="29" width="5" style="50" customWidth="1"/>
    <col min="30" max="16384" width="8.375" style="50"/>
  </cols>
  <sheetData>
    <row r="1" spans="1:29" ht="77.25" customHeight="1"/>
    <row r="2" spans="1:29" ht="16.5" customHeight="1">
      <c r="A2" s="743" t="s">
        <v>36</v>
      </c>
      <c r="B2" s="743"/>
      <c r="C2" s="743"/>
      <c r="D2" s="743"/>
      <c r="E2" s="743"/>
      <c r="F2" s="743"/>
      <c r="G2" s="743"/>
      <c r="H2" s="743"/>
      <c r="I2" s="743" t="s">
        <v>37</v>
      </c>
      <c r="J2" s="743"/>
      <c r="K2" s="743"/>
      <c r="L2" s="743"/>
      <c r="M2" s="743"/>
      <c r="N2" s="743" t="s">
        <v>151</v>
      </c>
      <c r="O2" s="743"/>
      <c r="P2" s="173"/>
      <c r="Q2" s="743" t="s">
        <v>39</v>
      </c>
      <c r="R2" s="743"/>
      <c r="S2" s="743"/>
      <c r="T2" s="743"/>
      <c r="U2" s="743"/>
      <c r="V2" s="743" t="s">
        <v>40</v>
      </c>
      <c r="W2" s="743"/>
      <c r="X2" s="743"/>
      <c r="Y2" s="743"/>
      <c r="Z2" s="743"/>
      <c r="AA2" s="743"/>
      <c r="AB2" s="743"/>
      <c r="AC2" s="290"/>
    </row>
    <row r="3" spans="1:29" ht="13.5" customHeight="1">
      <c r="A3" s="737">
        <f>徳島１!A3</f>
        <v>0</v>
      </c>
      <c r="B3" s="737"/>
      <c r="C3" s="737"/>
      <c r="D3" s="737"/>
      <c r="E3" s="737"/>
      <c r="F3" s="737"/>
      <c r="G3" s="737"/>
      <c r="H3" s="174"/>
      <c r="I3" s="737">
        <f>徳島１!I3</f>
        <v>0</v>
      </c>
      <c r="J3" s="737"/>
      <c r="K3" s="737"/>
      <c r="L3" s="737"/>
      <c r="M3" s="737"/>
      <c r="N3" s="737">
        <f>徳島１!N3</f>
        <v>0</v>
      </c>
      <c r="O3" s="737"/>
      <c r="P3" s="752" t="s">
        <v>41</v>
      </c>
      <c r="Q3" s="752"/>
      <c r="R3" s="753"/>
      <c r="S3" s="741" t="s">
        <v>42</v>
      </c>
      <c r="T3" s="742"/>
      <c r="U3" s="742"/>
      <c r="V3" s="730">
        <f>徳島１!V3</f>
        <v>0</v>
      </c>
      <c r="W3" s="730"/>
      <c r="X3" s="730"/>
      <c r="Y3" s="730"/>
      <c r="Z3" s="730"/>
      <c r="AA3" s="730"/>
      <c r="AB3" s="730"/>
      <c r="AC3" s="175"/>
    </row>
    <row r="4" spans="1:29" s="55" customFormat="1" ht="24.75" customHeight="1">
      <c r="A4" s="738"/>
      <c r="B4" s="738"/>
      <c r="C4" s="738"/>
      <c r="D4" s="738"/>
      <c r="E4" s="738"/>
      <c r="F4" s="738"/>
      <c r="G4" s="738"/>
      <c r="H4" s="177" t="s">
        <v>152</v>
      </c>
      <c r="I4" s="738"/>
      <c r="J4" s="738"/>
      <c r="K4" s="738"/>
      <c r="L4" s="738"/>
      <c r="M4" s="738"/>
      <c r="N4" s="738"/>
      <c r="O4" s="738"/>
      <c r="P4" s="735">
        <f>SUM(H20,H30,H36,H42,O20,O30,S20,S30,S36,S42,AA30)</f>
        <v>0</v>
      </c>
      <c r="Q4" s="735"/>
      <c r="R4" s="751"/>
      <c r="S4" s="734">
        <f>SUM(徳島１!P4,徳島２!P4,徳島３!P4,徳島４!P4)</f>
        <v>0</v>
      </c>
      <c r="T4" s="735"/>
      <c r="U4" s="735"/>
      <c r="V4" s="731"/>
      <c r="W4" s="731"/>
      <c r="X4" s="731"/>
      <c r="Y4" s="731"/>
      <c r="Z4" s="731"/>
      <c r="AA4" s="731"/>
      <c r="AB4" s="731"/>
      <c r="AC4" s="178"/>
    </row>
    <row r="5" spans="1:29" ht="14.25" customHeight="1">
      <c r="A5" s="738"/>
      <c r="B5" s="738"/>
      <c r="C5" s="738"/>
      <c r="D5" s="738"/>
      <c r="E5" s="738"/>
      <c r="F5" s="738"/>
      <c r="G5" s="738"/>
      <c r="H5" s="177"/>
      <c r="I5" s="738"/>
      <c r="J5" s="738"/>
      <c r="K5" s="738"/>
      <c r="L5" s="738"/>
      <c r="M5" s="738"/>
      <c r="N5" s="738"/>
      <c r="O5" s="738"/>
      <c r="P5" s="176"/>
      <c r="Q5" s="179"/>
      <c r="R5" s="180"/>
      <c r="S5" s="181"/>
      <c r="T5" s="181"/>
      <c r="U5" s="179"/>
      <c r="V5" s="731"/>
      <c r="W5" s="731"/>
      <c r="X5" s="731"/>
      <c r="Y5" s="731"/>
      <c r="Z5" s="731"/>
      <c r="AA5" s="731"/>
      <c r="AB5" s="731"/>
      <c r="AC5" s="178"/>
    </row>
    <row r="6" spans="1:29" ht="7.5" customHeight="1" thickBot="1"/>
    <row r="7" spans="1:29" s="63" customFormat="1" ht="18" customHeight="1" thickBot="1">
      <c r="A7" s="182"/>
      <c r="B7" s="706" t="s">
        <v>44</v>
      </c>
      <c r="C7" s="707"/>
      <c r="D7" s="707"/>
      <c r="E7" s="707"/>
      <c r="F7" s="707"/>
      <c r="G7" s="707"/>
      <c r="H7" s="707"/>
      <c r="I7" s="707"/>
      <c r="J7" s="707"/>
      <c r="K7" s="707"/>
      <c r="L7" s="708"/>
      <c r="M7" s="706" t="s">
        <v>45</v>
      </c>
      <c r="N7" s="707"/>
      <c r="O7" s="707"/>
      <c r="P7" s="708"/>
      <c r="Q7" s="706" t="s">
        <v>46</v>
      </c>
      <c r="R7" s="707"/>
      <c r="S7" s="707"/>
      <c r="T7" s="708"/>
      <c r="U7" s="706" t="s">
        <v>47</v>
      </c>
      <c r="V7" s="707"/>
      <c r="W7" s="707"/>
      <c r="X7" s="708"/>
      <c r="Y7" s="706" t="s">
        <v>48</v>
      </c>
      <c r="Z7" s="707"/>
      <c r="AA7" s="707"/>
      <c r="AB7" s="736"/>
      <c r="AC7" s="62"/>
    </row>
    <row r="8" spans="1:29" ht="15.6" customHeight="1">
      <c r="A8" s="183"/>
      <c r="B8" s="688" t="s">
        <v>49</v>
      </c>
      <c r="C8" s="65" t="s">
        <v>50</v>
      </c>
      <c r="D8" s="690" t="s">
        <v>51</v>
      </c>
      <c r="E8" s="691"/>
      <c r="F8" s="690" t="s">
        <v>12</v>
      </c>
      <c r="G8" s="691"/>
      <c r="H8" s="66" t="s">
        <v>50</v>
      </c>
      <c r="I8" s="747" t="s">
        <v>193</v>
      </c>
      <c r="J8" s="749" t="s">
        <v>53</v>
      </c>
      <c r="K8" s="695"/>
      <c r="L8" s="695"/>
      <c r="M8" s="688" t="s">
        <v>49</v>
      </c>
      <c r="N8" s="680" t="s">
        <v>19</v>
      </c>
      <c r="O8" s="722" t="s">
        <v>20</v>
      </c>
      <c r="P8" s="724" t="s">
        <v>193</v>
      </c>
      <c r="Q8" s="686" t="s">
        <v>49</v>
      </c>
      <c r="R8" s="680" t="s">
        <v>19</v>
      </c>
      <c r="S8" s="722" t="s">
        <v>20</v>
      </c>
      <c r="T8" s="724" t="s">
        <v>193</v>
      </c>
      <c r="U8" s="688" t="s">
        <v>49</v>
      </c>
      <c r="V8" s="680" t="s">
        <v>19</v>
      </c>
      <c r="W8" s="722" t="s">
        <v>20</v>
      </c>
      <c r="X8" s="724" t="s">
        <v>193</v>
      </c>
      <c r="Y8" s="688" t="s">
        <v>49</v>
      </c>
      <c r="Z8" s="680" t="s">
        <v>19</v>
      </c>
      <c r="AA8" s="722" t="s">
        <v>20</v>
      </c>
      <c r="AB8" s="724" t="s">
        <v>193</v>
      </c>
      <c r="AC8" s="67"/>
    </row>
    <row r="9" spans="1:29" ht="15.75" customHeight="1" thickBot="1">
      <c r="A9" s="184"/>
      <c r="B9" s="689"/>
      <c r="C9" s="69" t="s">
        <v>54</v>
      </c>
      <c r="D9" s="70" t="s">
        <v>54</v>
      </c>
      <c r="E9" s="185" t="s">
        <v>20</v>
      </c>
      <c r="F9" s="70" t="s">
        <v>54</v>
      </c>
      <c r="G9" s="186" t="s">
        <v>55</v>
      </c>
      <c r="H9" s="73" t="s">
        <v>56</v>
      </c>
      <c r="I9" s="748"/>
      <c r="J9" s="750"/>
      <c r="K9" s="697"/>
      <c r="L9" s="697"/>
      <c r="M9" s="689"/>
      <c r="N9" s="681"/>
      <c r="O9" s="723"/>
      <c r="P9" s="725"/>
      <c r="Q9" s="687"/>
      <c r="R9" s="681"/>
      <c r="S9" s="723"/>
      <c r="T9" s="725"/>
      <c r="U9" s="689"/>
      <c r="V9" s="681"/>
      <c r="W9" s="723"/>
      <c r="X9" s="725"/>
      <c r="Y9" s="689"/>
      <c r="Z9" s="681"/>
      <c r="AA9" s="723"/>
      <c r="AB9" s="725"/>
      <c r="AC9" s="67"/>
    </row>
    <row r="10" spans="1:29" ht="13.5" customHeight="1">
      <c r="A10" s="726" t="s">
        <v>194</v>
      </c>
      <c r="B10" s="86" t="s">
        <v>195</v>
      </c>
      <c r="C10" s="187">
        <f t="shared" ref="C10:C16" si="0">D10+F10</f>
        <v>2910</v>
      </c>
      <c r="D10" s="77">
        <v>2640</v>
      </c>
      <c r="E10" s="78"/>
      <c r="F10" s="77">
        <v>270</v>
      </c>
      <c r="G10" s="78"/>
      <c r="H10" s="79">
        <f t="shared" ref="H10:H16" si="1">G10+E10</f>
        <v>0</v>
      </c>
      <c r="I10" s="188"/>
      <c r="J10" s="81" t="s">
        <v>196</v>
      </c>
      <c r="K10" s="81"/>
      <c r="L10" s="82"/>
      <c r="M10" s="86"/>
      <c r="N10" s="87"/>
      <c r="O10" s="84"/>
      <c r="P10" s="85"/>
      <c r="Q10" s="86" t="s">
        <v>195</v>
      </c>
      <c r="R10" s="87">
        <v>300</v>
      </c>
      <c r="S10" s="84"/>
      <c r="T10" s="85"/>
      <c r="U10" s="93"/>
      <c r="V10" s="87"/>
      <c r="W10" s="84"/>
      <c r="X10" s="85"/>
      <c r="Y10" s="106"/>
      <c r="Z10" s="87"/>
      <c r="AA10" s="84"/>
      <c r="AB10" s="85"/>
      <c r="AC10" s="67"/>
    </row>
    <row r="11" spans="1:29" ht="13.5" customHeight="1">
      <c r="A11" s="727"/>
      <c r="B11" s="86" t="s">
        <v>197</v>
      </c>
      <c r="C11" s="187">
        <f t="shared" si="0"/>
        <v>2650</v>
      </c>
      <c r="D11" s="77">
        <v>2470</v>
      </c>
      <c r="E11" s="78"/>
      <c r="F11" s="77">
        <v>180</v>
      </c>
      <c r="G11" s="78"/>
      <c r="H11" s="79">
        <f t="shared" si="1"/>
        <v>0</v>
      </c>
      <c r="I11" s="188"/>
      <c r="J11" s="81" t="s">
        <v>196</v>
      </c>
      <c r="K11" s="81"/>
      <c r="L11" s="82"/>
      <c r="M11" s="102"/>
      <c r="N11" s="87"/>
      <c r="O11" s="84"/>
      <c r="P11" s="85"/>
      <c r="Q11" s="102"/>
      <c r="R11" s="87"/>
      <c r="S11" s="84"/>
      <c r="T11" s="85"/>
      <c r="U11" s="93"/>
      <c r="V11" s="87"/>
      <c r="W11" s="84"/>
      <c r="X11" s="85"/>
      <c r="Y11" s="106"/>
      <c r="Z11" s="87"/>
      <c r="AA11" s="84"/>
      <c r="AB11" s="85"/>
      <c r="AC11" s="67"/>
    </row>
    <row r="12" spans="1:29" ht="13.5" customHeight="1">
      <c r="A12" s="727"/>
      <c r="B12" s="86" t="s">
        <v>198</v>
      </c>
      <c r="C12" s="187">
        <f t="shared" si="0"/>
        <v>3510</v>
      </c>
      <c r="D12" s="77">
        <v>3260</v>
      </c>
      <c r="E12" s="78"/>
      <c r="F12" s="77">
        <v>250</v>
      </c>
      <c r="G12" s="78"/>
      <c r="H12" s="79">
        <f t="shared" si="1"/>
        <v>0</v>
      </c>
      <c r="I12" s="188"/>
      <c r="J12" s="81" t="s">
        <v>199</v>
      </c>
      <c r="K12" s="81"/>
      <c r="L12" s="82"/>
      <c r="M12" s="86"/>
      <c r="N12" s="87"/>
      <c r="O12" s="84"/>
      <c r="P12" s="85"/>
      <c r="Q12" s="86" t="s">
        <v>198</v>
      </c>
      <c r="R12" s="87">
        <v>120</v>
      </c>
      <c r="S12" s="84"/>
      <c r="T12" s="85"/>
      <c r="U12" s="93"/>
      <c r="V12" s="87"/>
      <c r="W12" s="84"/>
      <c r="X12" s="85"/>
      <c r="Y12" s="106"/>
      <c r="Z12" s="87"/>
      <c r="AA12" s="84"/>
      <c r="AB12" s="85"/>
      <c r="AC12" s="67"/>
    </row>
    <row r="13" spans="1:29" ht="13.5" customHeight="1">
      <c r="A13" s="727"/>
      <c r="B13" s="86" t="s">
        <v>200</v>
      </c>
      <c r="C13" s="187">
        <f t="shared" si="0"/>
        <v>2600</v>
      </c>
      <c r="D13" s="77">
        <v>2470</v>
      </c>
      <c r="E13" s="78"/>
      <c r="F13" s="77">
        <v>130</v>
      </c>
      <c r="G13" s="78"/>
      <c r="H13" s="79">
        <f t="shared" si="1"/>
        <v>0</v>
      </c>
      <c r="I13" s="188"/>
      <c r="J13" s="92" t="s">
        <v>201</v>
      </c>
      <c r="K13" s="81"/>
      <c r="L13" s="82"/>
      <c r="M13" s="105"/>
      <c r="N13" s="87"/>
      <c r="O13" s="84"/>
      <c r="P13" s="85"/>
      <c r="Q13" s="102"/>
      <c r="R13" s="87"/>
      <c r="S13" s="84"/>
      <c r="T13" s="85"/>
      <c r="U13" s="149"/>
      <c r="V13" s="97"/>
      <c r="W13" s="84"/>
      <c r="X13" s="85"/>
      <c r="Y13" s="102"/>
      <c r="Z13" s="87"/>
      <c r="AA13" s="84"/>
      <c r="AB13" s="85"/>
      <c r="AC13" s="67"/>
    </row>
    <row r="14" spans="1:29" ht="13.5" customHeight="1">
      <c r="A14" s="727"/>
      <c r="B14" s="86" t="s">
        <v>202</v>
      </c>
      <c r="C14" s="187">
        <f t="shared" si="0"/>
        <v>6790</v>
      </c>
      <c r="D14" s="77">
        <v>6290</v>
      </c>
      <c r="E14" s="78"/>
      <c r="F14" s="77">
        <v>500</v>
      </c>
      <c r="G14" s="78"/>
      <c r="H14" s="79">
        <f t="shared" si="1"/>
        <v>0</v>
      </c>
      <c r="I14" s="188"/>
      <c r="J14" s="92" t="s">
        <v>203</v>
      </c>
      <c r="K14" s="92"/>
      <c r="L14" s="82"/>
      <c r="M14" s="86"/>
      <c r="N14" s="291"/>
      <c r="O14" s="84"/>
      <c r="P14" s="85"/>
      <c r="Q14" s="86" t="s">
        <v>204</v>
      </c>
      <c r="R14" s="87">
        <v>220</v>
      </c>
      <c r="S14" s="190"/>
      <c r="T14" s="85"/>
      <c r="U14" s="93"/>
      <c r="V14" s="87"/>
      <c r="W14" s="84"/>
      <c r="X14" s="85"/>
      <c r="Y14" s="106"/>
      <c r="Z14" s="87"/>
      <c r="AA14" s="84"/>
      <c r="AB14" s="85"/>
      <c r="AC14" s="67"/>
    </row>
    <row r="15" spans="1:29" ht="13.5" customHeight="1">
      <c r="A15" s="727"/>
      <c r="B15" s="86" t="s">
        <v>205</v>
      </c>
      <c r="C15" s="193">
        <f t="shared" si="0"/>
        <v>3170</v>
      </c>
      <c r="D15" s="194">
        <v>2970</v>
      </c>
      <c r="E15" s="128"/>
      <c r="F15" s="194">
        <v>200</v>
      </c>
      <c r="G15" s="78"/>
      <c r="H15" s="232">
        <f t="shared" si="1"/>
        <v>0</v>
      </c>
      <c r="I15" s="233"/>
      <c r="J15" s="292" t="s">
        <v>206</v>
      </c>
      <c r="K15" s="293"/>
      <c r="L15" s="294"/>
      <c r="M15" s="102"/>
      <c r="N15" s="87"/>
      <c r="O15" s="94"/>
      <c r="P15" s="95"/>
      <c r="Q15" s="86" t="s">
        <v>205</v>
      </c>
      <c r="R15" s="87">
        <v>300</v>
      </c>
      <c r="S15" s="190"/>
      <c r="T15" s="95"/>
      <c r="U15" s="283"/>
      <c r="V15" s="97"/>
      <c r="W15" s="94"/>
      <c r="X15" s="95"/>
      <c r="Y15" s="106"/>
      <c r="Z15" s="87"/>
      <c r="AA15" s="94"/>
      <c r="AB15" s="95"/>
      <c r="AC15" s="67"/>
    </row>
    <row r="16" spans="1:29" ht="13.5" customHeight="1">
      <c r="A16" s="727"/>
      <c r="B16" s="86" t="s">
        <v>207</v>
      </c>
      <c r="C16" s="295">
        <f t="shared" si="0"/>
        <v>2920</v>
      </c>
      <c r="D16" s="224">
        <v>2820</v>
      </c>
      <c r="E16" s="78"/>
      <c r="F16" s="224">
        <v>100</v>
      </c>
      <c r="G16" s="78"/>
      <c r="H16" s="79">
        <f t="shared" si="1"/>
        <v>0</v>
      </c>
      <c r="I16" s="188"/>
      <c r="J16" s="296" t="s">
        <v>208</v>
      </c>
      <c r="K16" s="297"/>
      <c r="L16" s="298"/>
      <c r="M16" s="102"/>
      <c r="N16" s="87"/>
      <c r="O16" s="94"/>
      <c r="P16" s="95"/>
      <c r="Q16" s="86" t="s">
        <v>209</v>
      </c>
      <c r="R16" s="87">
        <v>70</v>
      </c>
      <c r="S16" s="190"/>
      <c r="T16" s="95"/>
      <c r="U16" s="283"/>
      <c r="V16" s="97"/>
      <c r="W16" s="94"/>
      <c r="X16" s="95"/>
      <c r="Y16" s="106"/>
      <c r="Z16" s="87"/>
      <c r="AA16" s="94"/>
      <c r="AB16" s="95"/>
      <c r="AC16" s="67"/>
    </row>
    <row r="17" spans="1:35" ht="13.5" customHeight="1">
      <c r="A17" s="727"/>
      <c r="B17" s="299"/>
      <c r="C17" s="230"/>
      <c r="D17" s="231"/>
      <c r="E17" s="300"/>
      <c r="F17" s="231"/>
      <c r="G17" s="300"/>
      <c r="H17" s="300"/>
      <c r="I17" s="301"/>
      <c r="J17" s="292"/>
      <c r="K17" s="302"/>
      <c r="L17" s="303"/>
      <c r="M17" s="102"/>
      <c r="N17" s="87"/>
      <c r="O17" s="94"/>
      <c r="P17" s="95"/>
      <c r="Q17" s="86"/>
      <c r="R17" s="87"/>
      <c r="S17" s="94"/>
      <c r="T17" s="95"/>
      <c r="U17" s="283"/>
      <c r="V17" s="97"/>
      <c r="W17" s="94"/>
      <c r="X17" s="95"/>
      <c r="Y17" s="106"/>
      <c r="Z17" s="87"/>
      <c r="AA17" s="94"/>
      <c r="AB17" s="95"/>
      <c r="AC17" s="67"/>
    </row>
    <row r="18" spans="1:35" ht="13.5" customHeight="1">
      <c r="A18" s="727"/>
      <c r="B18" s="299"/>
      <c r="C18" s="230"/>
      <c r="D18" s="231"/>
      <c r="E18" s="300"/>
      <c r="F18" s="231"/>
      <c r="G18" s="300"/>
      <c r="H18" s="300"/>
      <c r="I18" s="301"/>
      <c r="J18" s="302"/>
      <c r="K18" s="302"/>
      <c r="L18" s="303"/>
      <c r="M18" s="102"/>
      <c r="N18" s="87"/>
      <c r="O18" s="94"/>
      <c r="P18" s="95"/>
      <c r="Q18" s="86"/>
      <c r="R18" s="87"/>
      <c r="S18" s="94"/>
      <c r="T18" s="95"/>
      <c r="U18" s="149"/>
      <c r="V18" s="155"/>
      <c r="W18" s="94"/>
      <c r="X18" s="95"/>
      <c r="Y18" s="106"/>
      <c r="Z18" s="87"/>
      <c r="AA18" s="94"/>
      <c r="AB18" s="95"/>
      <c r="AC18" s="67"/>
    </row>
    <row r="19" spans="1:35" ht="13.5" customHeight="1">
      <c r="A19" s="727"/>
      <c r="B19" s="304"/>
      <c r="C19" s="193"/>
      <c r="D19" s="194"/>
      <c r="E19" s="78"/>
      <c r="F19" s="194"/>
      <c r="G19" s="78"/>
      <c r="H19" s="78">
        <f>G19+E19</f>
        <v>0</v>
      </c>
      <c r="I19" s="188"/>
      <c r="J19" s="305"/>
      <c r="K19" s="81"/>
      <c r="L19" s="82"/>
      <c r="M19" s="102"/>
      <c r="N19" s="87"/>
      <c r="O19" s="94"/>
      <c r="P19" s="95"/>
      <c r="Q19" s="86"/>
      <c r="R19" s="87"/>
      <c r="S19" s="94"/>
      <c r="T19" s="95"/>
      <c r="U19" s="149"/>
      <c r="V19" s="155"/>
      <c r="W19" s="94"/>
      <c r="X19" s="95"/>
      <c r="Y19" s="106"/>
      <c r="Z19" s="87"/>
      <c r="AA19" s="94"/>
      <c r="AB19" s="95"/>
      <c r="AC19" s="67"/>
    </row>
    <row r="20" spans="1:35" ht="13.5" customHeight="1" thickBot="1">
      <c r="A20" s="133">
        <f>SUM(D20,F20,N20,R20,V20,Z20)</f>
        <v>25560</v>
      </c>
      <c r="B20" s="207" t="s">
        <v>127</v>
      </c>
      <c r="C20" s="235">
        <f t="shared" ref="C20:H20" si="2">SUM(C10:C19)</f>
        <v>24550</v>
      </c>
      <c r="D20" s="136">
        <f t="shared" si="2"/>
        <v>22920</v>
      </c>
      <c r="E20" s="141">
        <f t="shared" si="2"/>
        <v>0</v>
      </c>
      <c r="F20" s="136">
        <f t="shared" si="2"/>
        <v>1630</v>
      </c>
      <c r="G20" s="141">
        <f t="shared" si="2"/>
        <v>0</v>
      </c>
      <c r="H20" s="141">
        <f t="shared" si="2"/>
        <v>0</v>
      </c>
      <c r="I20" s="306"/>
      <c r="J20" s="138"/>
      <c r="K20" s="138"/>
      <c r="L20" s="139"/>
      <c r="M20" s="207"/>
      <c r="N20" s="141">
        <f>SUM(N10:N19)</f>
        <v>0</v>
      </c>
      <c r="O20" s="142">
        <f>SUM(O10:O19)</f>
        <v>0</v>
      </c>
      <c r="P20" s="143"/>
      <c r="Q20" s="207" t="s">
        <v>127</v>
      </c>
      <c r="R20" s="141">
        <f>SUM(R10:R19)</f>
        <v>1010</v>
      </c>
      <c r="S20" s="142">
        <f>SUM(S10:S19)</f>
        <v>0</v>
      </c>
      <c r="T20" s="143"/>
      <c r="U20" s="207"/>
      <c r="V20" s="141">
        <f>SUM(V10:V19)</f>
        <v>0</v>
      </c>
      <c r="W20" s="142">
        <f>SUM(W10:W19)</f>
        <v>0</v>
      </c>
      <c r="X20" s="143"/>
      <c r="Y20" s="207"/>
      <c r="Z20" s="141">
        <f>SUM(Z10:Z19)</f>
        <v>0</v>
      </c>
      <c r="AA20" s="142">
        <f>SUM(AA10:AA19)</f>
        <v>0</v>
      </c>
      <c r="AB20" s="143"/>
      <c r="AC20" s="67"/>
      <c r="AG20" s="111"/>
      <c r="AH20" s="111"/>
      <c r="AI20" s="111"/>
    </row>
    <row r="21" spans="1:35" ht="13.5" customHeight="1">
      <c r="A21" s="307"/>
      <c r="B21" s="266"/>
      <c r="C21" s="263"/>
      <c r="D21" s="264"/>
      <c r="E21" s="240"/>
      <c r="F21" s="264"/>
      <c r="G21" s="240"/>
      <c r="H21" s="240"/>
      <c r="I21" s="240"/>
      <c r="J21" s="308"/>
      <c r="K21" s="308"/>
      <c r="L21" s="308"/>
      <c r="M21" s="266"/>
      <c r="N21" s="267"/>
      <c r="O21" s="240"/>
      <c r="P21" s="240"/>
      <c r="Q21" s="240"/>
      <c r="R21" s="240"/>
      <c r="S21" s="240"/>
      <c r="T21" s="240"/>
      <c r="U21" s="240"/>
      <c r="V21" s="240"/>
      <c r="W21" s="240"/>
      <c r="X21" s="240"/>
      <c r="Y21" s="268"/>
      <c r="Z21" s="267"/>
      <c r="AA21" s="240"/>
      <c r="AB21" s="247"/>
      <c r="AC21" s="67"/>
    </row>
    <row r="22" spans="1:35" ht="13.5" customHeight="1">
      <c r="A22" s="744" t="s">
        <v>210</v>
      </c>
      <c r="B22" s="149" t="s">
        <v>211</v>
      </c>
      <c r="C22" s="259">
        <f>D22+F22</f>
        <v>1720</v>
      </c>
      <c r="D22" s="98">
        <v>1620</v>
      </c>
      <c r="E22" s="145"/>
      <c r="F22" s="98">
        <v>100</v>
      </c>
      <c r="G22" s="145"/>
      <c r="H22" s="146">
        <f>G22+E22</f>
        <v>0</v>
      </c>
      <c r="I22" s="251"/>
      <c r="J22" s="309" t="s">
        <v>212</v>
      </c>
      <c r="K22" s="113"/>
      <c r="L22" s="114"/>
      <c r="M22" s="149" t="s">
        <v>213</v>
      </c>
      <c r="N22" s="98">
        <v>1090</v>
      </c>
      <c r="O22" s="151"/>
      <c r="P22" s="152"/>
      <c r="Q22" s="149" t="s">
        <v>213</v>
      </c>
      <c r="R22" s="97">
        <v>130</v>
      </c>
      <c r="S22" s="151"/>
      <c r="T22" s="152"/>
      <c r="U22" s="123"/>
      <c r="V22" s="97"/>
      <c r="W22" s="151"/>
      <c r="X22" s="152"/>
      <c r="Y22" s="149" t="s">
        <v>214</v>
      </c>
      <c r="Z22" s="255">
        <v>500</v>
      </c>
      <c r="AA22" s="151"/>
      <c r="AB22" s="152"/>
      <c r="AC22" s="67"/>
    </row>
    <row r="23" spans="1:35" ht="13.5" customHeight="1">
      <c r="A23" s="745"/>
      <c r="B23" s="149" t="s">
        <v>215</v>
      </c>
      <c r="C23" s="259">
        <f>D23+F23</f>
        <v>1620</v>
      </c>
      <c r="D23" s="98">
        <v>1520</v>
      </c>
      <c r="E23" s="145"/>
      <c r="F23" s="98">
        <v>100</v>
      </c>
      <c r="G23" s="145"/>
      <c r="H23" s="146">
        <f>G23+E23</f>
        <v>0</v>
      </c>
      <c r="I23" s="251"/>
      <c r="J23" s="309" t="s">
        <v>212</v>
      </c>
      <c r="K23" s="113"/>
      <c r="L23" s="114"/>
      <c r="M23" s="149"/>
      <c r="N23" s="98"/>
      <c r="O23" s="124"/>
      <c r="P23" s="125"/>
      <c r="Q23" s="149"/>
      <c r="R23" s="97"/>
      <c r="S23" s="124"/>
      <c r="T23" s="125"/>
      <c r="U23" s="123"/>
      <c r="V23" s="97"/>
      <c r="W23" s="124"/>
      <c r="X23" s="125"/>
      <c r="Y23" s="123"/>
      <c r="Z23" s="97"/>
      <c r="AA23" s="124"/>
      <c r="AB23" s="125"/>
      <c r="AC23" s="67"/>
    </row>
    <row r="24" spans="1:35" ht="13.5" customHeight="1">
      <c r="A24" s="745"/>
      <c r="B24" s="149" t="s">
        <v>216</v>
      </c>
      <c r="C24" s="259">
        <f>D24+F24</f>
        <v>1930</v>
      </c>
      <c r="D24" s="98">
        <v>1830</v>
      </c>
      <c r="E24" s="145"/>
      <c r="F24" s="98">
        <v>100</v>
      </c>
      <c r="G24" s="145"/>
      <c r="H24" s="146">
        <f>G24+E24</f>
        <v>0</v>
      </c>
      <c r="I24" s="251"/>
      <c r="J24" s="113" t="s">
        <v>212</v>
      </c>
      <c r="K24" s="113"/>
      <c r="L24" s="114"/>
      <c r="M24" s="149"/>
      <c r="N24" s="98"/>
      <c r="O24" s="124"/>
      <c r="P24" s="125"/>
      <c r="Q24" s="123"/>
      <c r="R24" s="97"/>
      <c r="S24" s="124"/>
      <c r="T24" s="125"/>
      <c r="U24" s="123"/>
      <c r="V24" s="97"/>
      <c r="W24" s="124"/>
      <c r="X24" s="125"/>
      <c r="Y24" s="123"/>
      <c r="Z24" s="97"/>
      <c r="AA24" s="124"/>
      <c r="AB24" s="125"/>
      <c r="AC24" s="67"/>
    </row>
    <row r="25" spans="1:35" ht="13.5" customHeight="1">
      <c r="A25" s="745"/>
      <c r="B25" s="149" t="s">
        <v>217</v>
      </c>
      <c r="C25" s="259">
        <f>D25+F25</f>
        <v>1620</v>
      </c>
      <c r="D25" s="98">
        <v>1550</v>
      </c>
      <c r="E25" s="145"/>
      <c r="F25" s="98">
        <v>70</v>
      </c>
      <c r="G25" s="145"/>
      <c r="H25" s="146">
        <f>G25+E25</f>
        <v>0</v>
      </c>
      <c r="I25" s="251"/>
      <c r="J25" s="113" t="s">
        <v>218</v>
      </c>
      <c r="K25" s="113"/>
      <c r="L25" s="114"/>
      <c r="M25" s="149"/>
      <c r="N25" s="98"/>
      <c r="O25" s="124"/>
      <c r="P25" s="125"/>
      <c r="Q25" s="123"/>
      <c r="R25" s="97"/>
      <c r="S25" s="124"/>
      <c r="T25" s="125"/>
      <c r="U25" s="123"/>
      <c r="V25" s="97"/>
      <c r="W25" s="124"/>
      <c r="X25" s="125"/>
      <c r="Y25" s="123"/>
      <c r="Z25" s="97"/>
      <c r="AA25" s="124"/>
      <c r="AB25" s="125"/>
      <c r="AC25" s="67"/>
    </row>
    <row r="26" spans="1:35" ht="13.5" customHeight="1">
      <c r="A26" s="745"/>
      <c r="B26" s="149" t="s">
        <v>219</v>
      </c>
      <c r="C26" s="259">
        <f>D26+F26</f>
        <v>2570</v>
      </c>
      <c r="D26" s="98">
        <v>2430</v>
      </c>
      <c r="E26" s="145"/>
      <c r="F26" s="98">
        <v>140</v>
      </c>
      <c r="G26" s="145"/>
      <c r="H26" s="146">
        <f>G26+E26</f>
        <v>0</v>
      </c>
      <c r="I26" s="251"/>
      <c r="J26" s="113" t="s">
        <v>220</v>
      </c>
      <c r="K26" s="113"/>
      <c r="L26" s="114"/>
      <c r="M26" s="149"/>
      <c r="N26" s="98"/>
      <c r="O26" s="124"/>
      <c r="P26" s="125"/>
      <c r="Q26" s="149" t="s">
        <v>219</v>
      </c>
      <c r="R26" s="97">
        <v>120</v>
      </c>
      <c r="S26" s="219"/>
      <c r="T26" s="125"/>
      <c r="U26" s="123"/>
      <c r="V26" s="97"/>
      <c r="W26" s="124"/>
      <c r="X26" s="125"/>
      <c r="Y26" s="123"/>
      <c r="Z26" s="97"/>
      <c r="AA26" s="124"/>
      <c r="AB26" s="125"/>
      <c r="AC26" s="67"/>
    </row>
    <row r="27" spans="1:35" ht="13.5" customHeight="1">
      <c r="A27" s="745"/>
      <c r="B27" s="149"/>
      <c r="C27" s="259"/>
      <c r="D27" s="98"/>
      <c r="E27" s="145"/>
      <c r="F27" s="98"/>
      <c r="G27" s="145"/>
      <c r="H27" s="145"/>
      <c r="I27" s="251"/>
      <c r="J27" s="113"/>
      <c r="K27" s="113"/>
      <c r="L27" s="114"/>
      <c r="M27" s="149"/>
      <c r="N27" s="98"/>
      <c r="O27" s="124"/>
      <c r="P27" s="125"/>
      <c r="Q27" s="149"/>
      <c r="R27" s="97"/>
      <c r="S27" s="124"/>
      <c r="T27" s="125"/>
      <c r="U27" s="123"/>
      <c r="V27" s="97"/>
      <c r="W27" s="124"/>
      <c r="X27" s="125"/>
      <c r="Y27" s="123"/>
      <c r="Z27" s="97"/>
      <c r="AA27" s="124"/>
      <c r="AB27" s="125"/>
      <c r="AC27" s="67"/>
    </row>
    <row r="28" spans="1:35" ht="13.5" customHeight="1">
      <c r="A28" s="745"/>
      <c r="B28" s="149"/>
      <c r="C28" s="259"/>
      <c r="D28" s="98"/>
      <c r="E28" s="145"/>
      <c r="F28" s="98"/>
      <c r="G28" s="145"/>
      <c r="H28" s="145"/>
      <c r="I28" s="251"/>
      <c r="J28" s="113"/>
      <c r="K28" s="113"/>
      <c r="L28" s="114"/>
      <c r="M28" s="149"/>
      <c r="N28" s="98"/>
      <c r="O28" s="124"/>
      <c r="P28" s="125"/>
      <c r="Q28" s="123"/>
      <c r="R28" s="97"/>
      <c r="S28" s="124"/>
      <c r="T28" s="125"/>
      <c r="U28" s="149"/>
      <c r="V28" s="97"/>
      <c r="W28" s="124"/>
      <c r="X28" s="125"/>
      <c r="Y28" s="149"/>
      <c r="Z28" s="97"/>
      <c r="AA28" s="124"/>
      <c r="AB28" s="125"/>
      <c r="AC28" s="67"/>
      <c r="AG28" s="115"/>
      <c r="AH28" s="67"/>
      <c r="AI28" s="67"/>
    </row>
    <row r="29" spans="1:35" ht="13.5" customHeight="1">
      <c r="A29" s="746"/>
      <c r="B29" s="149"/>
      <c r="C29" s="259"/>
      <c r="D29" s="98"/>
      <c r="E29" s="145"/>
      <c r="F29" s="98"/>
      <c r="G29" s="145"/>
      <c r="H29" s="145"/>
      <c r="I29" s="251"/>
      <c r="J29" s="113"/>
      <c r="K29" s="113"/>
      <c r="L29" s="114"/>
      <c r="M29" s="149"/>
      <c r="N29" s="98"/>
      <c r="O29" s="310"/>
      <c r="P29" s="311"/>
      <c r="Q29" s="123"/>
      <c r="R29" s="97"/>
      <c r="S29" s="310"/>
      <c r="T29" s="311"/>
      <c r="U29" s="149"/>
      <c r="V29" s="97"/>
      <c r="W29" s="310"/>
      <c r="X29" s="311"/>
      <c r="Y29" s="149"/>
      <c r="Z29" s="97"/>
      <c r="AA29" s="310"/>
      <c r="AB29" s="311"/>
      <c r="AC29" s="67"/>
      <c r="AG29" s="111"/>
      <c r="AH29" s="111"/>
      <c r="AI29" s="111"/>
    </row>
    <row r="30" spans="1:35" ht="13.5" customHeight="1" thickBot="1">
      <c r="A30" s="133">
        <f>SUM(D30,F30,N30,R30,V30,Z30)</f>
        <v>11300</v>
      </c>
      <c r="B30" s="207" t="s">
        <v>127</v>
      </c>
      <c r="C30" s="235">
        <f t="shared" ref="C30:H30" si="3">SUM(C22:C29)</f>
        <v>9460</v>
      </c>
      <c r="D30" s="136">
        <f t="shared" si="3"/>
        <v>8950</v>
      </c>
      <c r="E30" s="141">
        <f t="shared" si="3"/>
        <v>0</v>
      </c>
      <c r="F30" s="136">
        <f t="shared" si="3"/>
        <v>510</v>
      </c>
      <c r="G30" s="141">
        <f t="shared" si="3"/>
        <v>0</v>
      </c>
      <c r="H30" s="141">
        <f t="shared" si="3"/>
        <v>0</v>
      </c>
      <c r="I30" s="306"/>
      <c r="J30" s="138"/>
      <c r="K30" s="138"/>
      <c r="L30" s="139"/>
      <c r="M30" s="207" t="s">
        <v>127</v>
      </c>
      <c r="N30" s="136">
        <f>SUM(N22)</f>
        <v>1090</v>
      </c>
      <c r="O30" s="142">
        <f>SUM(O22)</f>
        <v>0</v>
      </c>
      <c r="P30" s="143"/>
      <c r="Q30" s="207" t="s">
        <v>127</v>
      </c>
      <c r="R30" s="141">
        <f>SUM(R22:R29)</f>
        <v>250</v>
      </c>
      <c r="S30" s="142">
        <f>SUM(S22:S29)</f>
        <v>0</v>
      </c>
      <c r="T30" s="143"/>
      <c r="U30" s="207"/>
      <c r="V30" s="141">
        <f>SUM(V28)</f>
        <v>0</v>
      </c>
      <c r="W30" s="142">
        <f>SUM(W22)</f>
        <v>0</v>
      </c>
      <c r="X30" s="143"/>
      <c r="Y30" s="207" t="s">
        <v>127</v>
      </c>
      <c r="Z30" s="141">
        <f>SUM(Z22:Z29)</f>
        <v>500</v>
      </c>
      <c r="AA30" s="142">
        <f>SUM(AA22)</f>
        <v>0</v>
      </c>
      <c r="AB30" s="143"/>
      <c r="AC30" s="67"/>
      <c r="AG30" s="111"/>
      <c r="AH30" s="111"/>
      <c r="AI30" s="111"/>
    </row>
    <row r="31" spans="1:35" ht="13.5" customHeight="1">
      <c r="A31" s="307"/>
      <c r="B31" s="266"/>
      <c r="C31" s="263"/>
      <c r="D31" s="264"/>
      <c r="E31" s="240"/>
      <c r="F31" s="264"/>
      <c r="G31" s="240"/>
      <c r="H31" s="240"/>
      <c r="I31" s="240"/>
      <c r="J31" s="308"/>
      <c r="K31" s="308"/>
      <c r="L31" s="308"/>
      <c r="M31" s="266"/>
      <c r="N31" s="264"/>
      <c r="O31" s="240"/>
      <c r="P31" s="240"/>
      <c r="Q31" s="268"/>
      <c r="R31" s="267"/>
      <c r="S31" s="240"/>
      <c r="T31" s="240"/>
      <c r="U31" s="268"/>
      <c r="V31" s="267"/>
      <c r="W31" s="240"/>
      <c r="X31" s="240"/>
      <c r="Y31" s="268"/>
      <c r="Z31" s="267"/>
      <c r="AA31" s="240"/>
      <c r="AB31" s="247"/>
      <c r="AC31" s="67"/>
      <c r="AG31" s="111"/>
      <c r="AH31" s="111"/>
      <c r="AI31" s="111"/>
    </row>
    <row r="32" spans="1:35" ht="13.5" customHeight="1">
      <c r="A32" s="721" t="s">
        <v>221</v>
      </c>
      <c r="B32" s="149" t="s">
        <v>222</v>
      </c>
      <c r="C32" s="312">
        <f>D32+F32</f>
        <v>1490</v>
      </c>
      <c r="D32" s="117">
        <v>1340</v>
      </c>
      <c r="E32" s="145"/>
      <c r="F32" s="117">
        <v>150</v>
      </c>
      <c r="G32" s="145"/>
      <c r="H32" s="146">
        <f>G32+E32</f>
        <v>0</v>
      </c>
      <c r="I32" s="251"/>
      <c r="J32" s="113" t="s">
        <v>223</v>
      </c>
      <c r="K32" s="113"/>
      <c r="L32" s="114"/>
      <c r="M32" s="313"/>
      <c r="N32" s="98"/>
      <c r="O32" s="151"/>
      <c r="P32" s="152"/>
      <c r="Q32" s="149" t="s">
        <v>222</v>
      </c>
      <c r="R32" s="97">
        <v>40</v>
      </c>
      <c r="S32" s="151"/>
      <c r="T32" s="152"/>
      <c r="U32" s="149"/>
      <c r="V32" s="97"/>
      <c r="W32" s="151"/>
      <c r="X32" s="152"/>
      <c r="Y32" s="123"/>
      <c r="Z32" s="97"/>
      <c r="AA32" s="151"/>
      <c r="AB32" s="152"/>
      <c r="AC32" s="67"/>
      <c r="AG32" s="111"/>
      <c r="AH32" s="111"/>
      <c r="AI32" s="111"/>
    </row>
    <row r="33" spans="1:35" ht="13.5" customHeight="1">
      <c r="A33" s="677"/>
      <c r="B33" s="149" t="s">
        <v>224</v>
      </c>
      <c r="C33" s="259">
        <f>D33+F33</f>
        <v>3290</v>
      </c>
      <c r="D33" s="98">
        <v>3040</v>
      </c>
      <c r="E33" s="145"/>
      <c r="F33" s="98">
        <v>250</v>
      </c>
      <c r="G33" s="145"/>
      <c r="H33" s="146">
        <f>G33+E33</f>
        <v>0</v>
      </c>
      <c r="I33" s="251"/>
      <c r="J33" s="113" t="s">
        <v>225</v>
      </c>
      <c r="K33" s="113"/>
      <c r="L33" s="114"/>
      <c r="M33" s="153"/>
      <c r="N33" s="98"/>
      <c r="O33" s="124"/>
      <c r="P33" s="125"/>
      <c r="Q33" s="123"/>
      <c r="R33" s="97"/>
      <c r="S33" s="124"/>
      <c r="T33" s="125"/>
      <c r="U33" s="153"/>
      <c r="V33" s="97"/>
      <c r="W33" s="124"/>
      <c r="X33" s="125"/>
      <c r="Y33" s="123"/>
      <c r="Z33" s="97"/>
      <c r="AA33" s="124"/>
      <c r="AB33" s="125"/>
      <c r="AC33" s="67"/>
      <c r="AG33" s="111"/>
      <c r="AH33" s="111"/>
      <c r="AI33" s="111"/>
    </row>
    <row r="34" spans="1:35" ht="13.5" customHeight="1">
      <c r="A34" s="677"/>
      <c r="B34" s="86"/>
      <c r="C34" s="314"/>
      <c r="D34" s="194"/>
      <c r="E34" s="128"/>
      <c r="F34" s="194"/>
      <c r="G34" s="128"/>
      <c r="H34" s="232"/>
      <c r="I34" s="233"/>
      <c r="J34" s="293"/>
      <c r="K34" s="293"/>
      <c r="L34" s="294"/>
      <c r="M34" s="153"/>
      <c r="N34" s="98"/>
      <c r="O34" s="124"/>
      <c r="P34" s="125"/>
      <c r="Q34" s="149" t="s">
        <v>224</v>
      </c>
      <c r="R34" s="97">
        <v>190</v>
      </c>
      <c r="S34" s="219"/>
      <c r="T34" s="125"/>
      <c r="U34" s="149"/>
      <c r="V34" s="97"/>
      <c r="W34" s="124"/>
      <c r="X34" s="125"/>
      <c r="Y34" s="123"/>
      <c r="Z34" s="97"/>
      <c r="AA34" s="124"/>
      <c r="AB34" s="125"/>
      <c r="AC34" s="67"/>
      <c r="AG34" s="111"/>
      <c r="AH34" s="111"/>
      <c r="AI34" s="111"/>
    </row>
    <row r="35" spans="1:35" ht="13.5" customHeight="1">
      <c r="A35" s="677"/>
      <c r="B35" s="315"/>
      <c r="C35" s="316"/>
      <c r="D35" s="317"/>
      <c r="E35" s="318"/>
      <c r="F35" s="317"/>
      <c r="G35" s="318"/>
      <c r="H35" s="318"/>
      <c r="I35" s="319"/>
      <c r="J35" s="320"/>
      <c r="K35" s="320"/>
      <c r="L35" s="321"/>
      <c r="M35" s="153"/>
      <c r="N35" s="98"/>
      <c r="O35" s="124"/>
      <c r="P35" s="125"/>
      <c r="Q35" s="123"/>
      <c r="R35" s="97"/>
      <c r="S35" s="124"/>
      <c r="T35" s="125"/>
      <c r="U35" s="153"/>
      <c r="V35" s="97"/>
      <c r="W35" s="124"/>
      <c r="X35" s="125"/>
      <c r="Y35" s="123"/>
      <c r="Z35" s="97"/>
      <c r="AA35" s="124"/>
      <c r="AB35" s="125"/>
      <c r="AC35" s="67"/>
      <c r="AG35" s="111"/>
      <c r="AH35" s="111"/>
      <c r="AI35" s="111"/>
    </row>
    <row r="36" spans="1:35" ht="13.5" customHeight="1" thickBot="1">
      <c r="A36" s="677"/>
      <c r="B36" s="207" t="s">
        <v>127</v>
      </c>
      <c r="C36" s="235">
        <f t="shared" ref="C36:H36" si="4">SUM(C32:C34)</f>
        <v>4780</v>
      </c>
      <c r="D36" s="136">
        <f t="shared" si="4"/>
        <v>4380</v>
      </c>
      <c r="E36" s="141">
        <f t="shared" si="4"/>
        <v>0</v>
      </c>
      <c r="F36" s="136">
        <f t="shared" si="4"/>
        <v>400</v>
      </c>
      <c r="G36" s="141">
        <f t="shared" si="4"/>
        <v>0</v>
      </c>
      <c r="H36" s="141">
        <f t="shared" si="4"/>
        <v>0</v>
      </c>
      <c r="I36" s="306"/>
      <c r="J36" s="138"/>
      <c r="K36" s="138"/>
      <c r="L36" s="139"/>
      <c r="M36" s="207"/>
      <c r="N36" s="136">
        <f>SUM(N32)</f>
        <v>0</v>
      </c>
      <c r="O36" s="142">
        <f>SUM(O32:O35)</f>
        <v>0</v>
      </c>
      <c r="P36" s="143"/>
      <c r="Q36" s="207" t="s">
        <v>127</v>
      </c>
      <c r="R36" s="141">
        <f>SUM(R32:R35)</f>
        <v>230</v>
      </c>
      <c r="S36" s="142">
        <f>SUM(S32:S35)</f>
        <v>0</v>
      </c>
      <c r="T36" s="143"/>
      <c r="U36" s="207"/>
      <c r="V36" s="141">
        <f>SUM(V32:V35)</f>
        <v>0</v>
      </c>
      <c r="W36" s="142">
        <f>SUM(W32:W35)</f>
        <v>0</v>
      </c>
      <c r="X36" s="143"/>
      <c r="Y36" s="207"/>
      <c r="Z36" s="141"/>
      <c r="AA36" s="142">
        <f>SUM(AA32:AA35)</f>
        <v>0</v>
      </c>
      <c r="AB36" s="143"/>
      <c r="AC36" s="67"/>
      <c r="AG36" s="111"/>
      <c r="AH36" s="111"/>
      <c r="AI36" s="111"/>
    </row>
    <row r="37" spans="1:35" ht="13.5" customHeight="1">
      <c r="A37" s="677"/>
      <c r="B37" s="266"/>
      <c r="C37" s="263"/>
      <c r="D37" s="264"/>
      <c r="E37" s="240"/>
      <c r="F37" s="264"/>
      <c r="G37" s="240"/>
      <c r="H37" s="240"/>
      <c r="I37" s="240"/>
      <c r="J37" s="265"/>
      <c r="K37" s="308"/>
      <c r="L37" s="308"/>
      <c r="M37" s="266"/>
      <c r="N37" s="264"/>
      <c r="O37" s="240"/>
      <c r="P37" s="240"/>
      <c r="Q37" s="268"/>
      <c r="R37" s="267"/>
      <c r="S37" s="240"/>
      <c r="T37" s="240"/>
      <c r="U37" s="268"/>
      <c r="V37" s="267"/>
      <c r="W37" s="240"/>
      <c r="X37" s="240"/>
      <c r="Y37" s="268"/>
      <c r="Z37" s="267"/>
      <c r="AA37" s="240"/>
      <c r="AB37" s="247"/>
      <c r="AC37" s="67"/>
      <c r="AG37" s="111"/>
      <c r="AH37" s="111"/>
      <c r="AI37" s="111"/>
    </row>
    <row r="38" spans="1:35" ht="13.5" customHeight="1">
      <c r="A38" s="677"/>
      <c r="B38" s="149" t="s">
        <v>226</v>
      </c>
      <c r="C38" s="259">
        <f>D38+F38</f>
        <v>1830</v>
      </c>
      <c r="D38" s="98">
        <v>1710</v>
      </c>
      <c r="E38" s="145"/>
      <c r="F38" s="98">
        <v>120</v>
      </c>
      <c r="G38" s="145"/>
      <c r="H38" s="146">
        <f>G38+E38</f>
        <v>0</v>
      </c>
      <c r="I38" s="251"/>
      <c r="J38" s="118" t="s">
        <v>227</v>
      </c>
      <c r="K38" s="113"/>
      <c r="L38" s="114"/>
      <c r="M38" s="153"/>
      <c r="N38" s="98"/>
      <c r="O38" s="124"/>
      <c r="P38" s="125"/>
      <c r="Q38" s="149" t="s">
        <v>226</v>
      </c>
      <c r="R38" s="97">
        <v>120</v>
      </c>
      <c r="S38" s="219"/>
      <c r="T38" s="125"/>
      <c r="U38" s="149"/>
      <c r="V38" s="97"/>
      <c r="W38" s="124"/>
      <c r="X38" s="125"/>
      <c r="Y38" s="123"/>
      <c r="Z38" s="97"/>
      <c r="AA38" s="124"/>
      <c r="AB38" s="125"/>
      <c r="AC38" s="67"/>
      <c r="AG38" s="111"/>
      <c r="AH38" s="111"/>
      <c r="AI38" s="111"/>
    </row>
    <row r="39" spans="1:35" ht="13.5" customHeight="1">
      <c r="A39" s="677"/>
      <c r="B39" s="149" t="s">
        <v>228</v>
      </c>
      <c r="C39" s="259">
        <f>D39+F39</f>
        <v>1590</v>
      </c>
      <c r="D39" s="98">
        <v>1470</v>
      </c>
      <c r="E39" s="145"/>
      <c r="F39" s="98">
        <v>120</v>
      </c>
      <c r="G39" s="145"/>
      <c r="H39" s="146">
        <f>G39+E39</f>
        <v>0</v>
      </c>
      <c r="I39" s="251"/>
      <c r="J39" s="118" t="s">
        <v>229</v>
      </c>
      <c r="K39" s="113"/>
      <c r="L39" s="114"/>
      <c r="M39" s="153"/>
      <c r="N39" s="98"/>
      <c r="O39" s="124"/>
      <c r="P39" s="125"/>
      <c r="Q39" s="123"/>
      <c r="R39" s="97"/>
      <c r="S39" s="124"/>
      <c r="T39" s="125"/>
      <c r="U39" s="153"/>
      <c r="V39" s="97"/>
      <c r="W39" s="124"/>
      <c r="X39" s="125"/>
      <c r="Y39" s="123"/>
      <c r="Z39" s="97"/>
      <c r="AA39" s="124"/>
      <c r="AB39" s="125"/>
      <c r="AC39" s="67"/>
      <c r="AG39" s="111"/>
      <c r="AH39" s="111"/>
      <c r="AI39" s="111"/>
    </row>
    <row r="40" spans="1:35" ht="13.5" customHeight="1">
      <c r="A40" s="677"/>
      <c r="B40" s="123"/>
      <c r="C40" s="259"/>
      <c r="D40" s="98"/>
      <c r="E40" s="145"/>
      <c r="F40" s="98"/>
      <c r="G40" s="145"/>
      <c r="H40" s="146"/>
      <c r="I40" s="251"/>
      <c r="J40" s="118"/>
      <c r="K40" s="113"/>
      <c r="L40" s="114"/>
      <c r="M40" s="153"/>
      <c r="N40" s="98"/>
      <c r="O40" s="124"/>
      <c r="P40" s="125"/>
      <c r="Q40" s="123"/>
      <c r="R40" s="97"/>
      <c r="S40" s="124"/>
      <c r="T40" s="125"/>
      <c r="U40" s="153"/>
      <c r="V40" s="97"/>
      <c r="W40" s="124"/>
      <c r="X40" s="125"/>
      <c r="Y40" s="123"/>
      <c r="Z40" s="97"/>
      <c r="AA40" s="124"/>
      <c r="AB40" s="125"/>
      <c r="AC40" s="67"/>
      <c r="AG40" s="111"/>
      <c r="AH40" s="111"/>
      <c r="AI40" s="111"/>
    </row>
    <row r="41" spans="1:35" ht="13.5" customHeight="1">
      <c r="A41" s="678"/>
      <c r="B41" s="123"/>
      <c r="C41" s="259"/>
      <c r="D41" s="98"/>
      <c r="E41" s="145"/>
      <c r="F41" s="98"/>
      <c r="G41" s="145"/>
      <c r="H41" s="145"/>
      <c r="I41" s="251"/>
      <c r="J41" s="113"/>
      <c r="K41" s="113"/>
      <c r="L41" s="114"/>
      <c r="M41" s="153"/>
      <c r="N41" s="97"/>
      <c r="O41" s="124"/>
      <c r="P41" s="125"/>
      <c r="Q41" s="123"/>
      <c r="R41" s="97"/>
      <c r="S41" s="124"/>
      <c r="T41" s="125"/>
      <c r="U41" s="153"/>
      <c r="V41" s="97"/>
      <c r="W41" s="124"/>
      <c r="X41" s="125"/>
      <c r="Y41" s="123"/>
      <c r="Z41" s="97"/>
      <c r="AA41" s="124"/>
      <c r="AB41" s="125"/>
      <c r="AC41" s="67"/>
      <c r="AG41" s="111"/>
      <c r="AH41" s="111"/>
      <c r="AI41" s="111"/>
    </row>
    <row r="42" spans="1:35" ht="13.5" customHeight="1" thickBot="1">
      <c r="A42" s="133">
        <f>SUM(D42,F42,N42,R42,V42,Z42)</f>
        <v>3540</v>
      </c>
      <c r="B42" s="207" t="s">
        <v>127</v>
      </c>
      <c r="C42" s="235">
        <f t="shared" ref="C42:H42" si="5">SUM(C38:C41)</f>
        <v>3420</v>
      </c>
      <c r="D42" s="136">
        <f t="shared" si="5"/>
        <v>3180</v>
      </c>
      <c r="E42" s="142">
        <f t="shared" si="5"/>
        <v>0</v>
      </c>
      <c r="F42" s="136">
        <f t="shared" si="5"/>
        <v>240</v>
      </c>
      <c r="G42" s="142">
        <f t="shared" si="5"/>
        <v>0</v>
      </c>
      <c r="H42" s="142">
        <f t="shared" si="5"/>
        <v>0</v>
      </c>
      <c r="I42" s="143"/>
      <c r="J42" s="138"/>
      <c r="K42" s="138"/>
      <c r="L42" s="139"/>
      <c r="M42" s="207"/>
      <c r="N42" s="141"/>
      <c r="O42" s="142"/>
      <c r="P42" s="143"/>
      <c r="Q42" s="207" t="s">
        <v>127</v>
      </c>
      <c r="R42" s="141">
        <f>SUM(R38:R41)</f>
        <v>120</v>
      </c>
      <c r="S42" s="142">
        <f>SUM(S38:S41)</f>
        <v>0</v>
      </c>
      <c r="T42" s="143"/>
      <c r="U42" s="207"/>
      <c r="V42" s="141">
        <f>SUM(V38:V41)</f>
        <v>0</v>
      </c>
      <c r="W42" s="142"/>
      <c r="X42" s="143"/>
      <c r="Y42" s="207"/>
      <c r="Z42" s="141"/>
      <c r="AA42" s="142"/>
      <c r="AB42" s="143"/>
      <c r="AC42" s="67"/>
      <c r="AG42" s="111"/>
      <c r="AH42" s="111"/>
      <c r="AI42" s="111"/>
    </row>
    <row r="43" spans="1:35" ht="13.5" customHeight="1">
      <c r="A43" s="322"/>
      <c r="B43" s="323"/>
      <c r="C43" s="324"/>
      <c r="D43" s="325"/>
      <c r="E43" s="326"/>
      <c r="F43" s="325"/>
      <c r="G43" s="326"/>
      <c r="H43" s="326"/>
      <c r="I43" s="327"/>
      <c r="J43" s="328"/>
      <c r="K43" s="328"/>
      <c r="L43" s="329"/>
      <c r="M43" s="323"/>
      <c r="N43" s="330"/>
      <c r="O43" s="326"/>
      <c r="P43" s="327"/>
      <c r="Q43" s="323"/>
      <c r="R43" s="330"/>
      <c r="S43" s="326"/>
      <c r="T43" s="327"/>
      <c r="U43" s="323"/>
      <c r="V43" s="330"/>
      <c r="W43" s="326"/>
      <c r="X43" s="327"/>
      <c r="Y43" s="323"/>
      <c r="Z43" s="330"/>
      <c r="AA43" s="326"/>
      <c r="AB43" s="327"/>
      <c r="AC43" s="67"/>
    </row>
    <row r="44" spans="1:35" ht="13.5" customHeight="1">
      <c r="A44" s="322"/>
      <c r="B44" s="323"/>
      <c r="C44" s="324"/>
      <c r="D44" s="325"/>
      <c r="E44" s="326"/>
      <c r="F44" s="325"/>
      <c r="G44" s="326"/>
      <c r="H44" s="326"/>
      <c r="I44" s="327"/>
      <c r="J44" s="328"/>
      <c r="K44" s="328"/>
      <c r="L44" s="329"/>
      <c r="M44" s="323"/>
      <c r="N44" s="330"/>
      <c r="O44" s="326"/>
      <c r="P44" s="327"/>
      <c r="Q44" s="323"/>
      <c r="R44" s="330"/>
      <c r="S44" s="326"/>
      <c r="T44" s="327"/>
      <c r="U44" s="323"/>
      <c r="V44" s="330"/>
      <c r="W44" s="326"/>
      <c r="X44" s="327"/>
      <c r="Y44" s="323"/>
      <c r="Z44" s="330"/>
      <c r="AA44" s="326"/>
      <c r="AB44" s="327"/>
      <c r="AC44" s="67"/>
    </row>
    <row r="45" spans="1:35" ht="13.5" customHeight="1">
      <c r="A45" s="322"/>
      <c r="B45" s="323"/>
      <c r="C45" s="324"/>
      <c r="D45" s="325"/>
      <c r="E45" s="326"/>
      <c r="F45" s="325"/>
      <c r="G45" s="326"/>
      <c r="H45" s="326"/>
      <c r="I45" s="327"/>
      <c r="J45" s="328"/>
      <c r="K45" s="328"/>
      <c r="L45" s="329"/>
      <c r="M45" s="323"/>
      <c r="N45" s="330"/>
      <c r="O45" s="326"/>
      <c r="P45" s="327"/>
      <c r="Q45" s="323"/>
      <c r="R45" s="330"/>
      <c r="S45" s="326"/>
      <c r="T45" s="327"/>
      <c r="U45" s="323"/>
      <c r="V45" s="330"/>
      <c r="W45" s="326"/>
      <c r="X45" s="327"/>
      <c r="Y45" s="323"/>
      <c r="Z45" s="330"/>
      <c r="AA45" s="326"/>
      <c r="AB45" s="327"/>
      <c r="AC45" s="67"/>
    </row>
    <row r="46" spans="1:35" ht="13.5" customHeight="1">
      <c r="A46" s="322"/>
      <c r="B46" s="323"/>
      <c r="C46" s="324"/>
      <c r="D46" s="325"/>
      <c r="E46" s="326"/>
      <c r="F46" s="325"/>
      <c r="G46" s="326"/>
      <c r="H46" s="326"/>
      <c r="I46" s="327"/>
      <c r="J46" s="328"/>
      <c r="K46" s="328"/>
      <c r="L46" s="329"/>
      <c r="M46" s="323"/>
      <c r="N46" s="330"/>
      <c r="O46" s="326"/>
      <c r="P46" s="327"/>
      <c r="Q46" s="323"/>
      <c r="R46" s="330"/>
      <c r="S46" s="326"/>
      <c r="T46" s="327"/>
      <c r="U46" s="323"/>
      <c r="V46" s="330"/>
      <c r="W46" s="326"/>
      <c r="X46" s="327"/>
      <c r="Y46" s="323"/>
      <c r="Z46" s="330"/>
      <c r="AA46" s="326"/>
      <c r="AB46" s="327"/>
      <c r="AC46" s="67"/>
    </row>
    <row r="47" spans="1:35" ht="13.5" customHeight="1">
      <c r="A47" s="322"/>
      <c r="B47" s="323"/>
      <c r="C47" s="324"/>
      <c r="D47" s="325"/>
      <c r="E47" s="326"/>
      <c r="F47" s="325"/>
      <c r="G47" s="326"/>
      <c r="H47" s="326"/>
      <c r="I47" s="327"/>
      <c r="J47" s="328"/>
      <c r="K47" s="328"/>
      <c r="L47" s="329"/>
      <c r="M47" s="323"/>
      <c r="N47" s="330"/>
      <c r="O47" s="326"/>
      <c r="P47" s="327"/>
      <c r="Q47" s="323"/>
      <c r="R47" s="330"/>
      <c r="S47" s="326"/>
      <c r="T47" s="327"/>
      <c r="U47" s="323"/>
      <c r="V47" s="330"/>
      <c r="W47" s="326"/>
      <c r="X47" s="327"/>
      <c r="Y47" s="323"/>
      <c r="Z47" s="330"/>
      <c r="AA47" s="326"/>
      <c r="AB47" s="327"/>
      <c r="AC47" s="67"/>
    </row>
    <row r="48" spans="1:35" ht="13.5" customHeight="1" thickBot="1">
      <c r="A48" s="331"/>
      <c r="B48" s="332"/>
      <c r="C48" s="333"/>
      <c r="D48" s="334"/>
      <c r="E48" s="335"/>
      <c r="F48" s="334"/>
      <c r="G48" s="335"/>
      <c r="H48" s="335"/>
      <c r="I48" s="336"/>
      <c r="J48" s="337"/>
      <c r="K48" s="337"/>
      <c r="L48" s="338"/>
      <c r="M48" s="339"/>
      <c r="N48" s="340"/>
      <c r="O48" s="341"/>
      <c r="P48" s="336"/>
      <c r="Q48" s="332"/>
      <c r="R48" s="342"/>
      <c r="S48" s="341"/>
      <c r="T48" s="336"/>
      <c r="U48" s="332"/>
      <c r="V48" s="342"/>
      <c r="W48" s="341"/>
      <c r="X48" s="336"/>
      <c r="Y48" s="332"/>
      <c r="Z48" s="342"/>
      <c r="AA48" s="341"/>
      <c r="AB48" s="336"/>
    </row>
    <row r="49" spans="1:28" ht="13.15" customHeight="1">
      <c r="A49" s="162"/>
      <c r="B49" s="163" t="s">
        <v>145</v>
      </c>
      <c r="C49" s="164"/>
      <c r="D49" s="164"/>
      <c r="E49" s="111"/>
      <c r="F49" s="164"/>
      <c r="G49" s="111"/>
      <c r="H49" s="111"/>
      <c r="I49" s="111"/>
      <c r="J49" s="111"/>
      <c r="K49" s="111"/>
      <c r="L49" s="111"/>
      <c r="M49" s="111"/>
      <c r="N49" s="111"/>
      <c r="O49" s="111"/>
      <c r="P49" s="111"/>
      <c r="Q49" s="111"/>
      <c r="R49" s="111"/>
      <c r="S49" s="111"/>
      <c r="T49" s="111"/>
      <c r="U49" s="111"/>
      <c r="V49" s="111"/>
      <c r="W49" s="111"/>
      <c r="X49" s="111"/>
      <c r="Y49" s="165"/>
      <c r="Z49" s="679" t="str">
        <f>市郡別!Q34</f>
        <v>(25･04)</v>
      </c>
      <c r="AA49" s="679"/>
      <c r="AB49" s="166"/>
    </row>
    <row r="50" spans="1:28" ht="13.15" customHeight="1">
      <c r="A50" s="162"/>
      <c r="B50" s="163" t="s">
        <v>146</v>
      </c>
      <c r="C50" s="164"/>
      <c r="D50" s="164"/>
      <c r="E50" s="111"/>
      <c r="F50" s="164"/>
      <c r="G50" s="111"/>
      <c r="H50" s="111"/>
      <c r="I50" s="111"/>
      <c r="J50" s="111"/>
      <c r="K50" s="111"/>
      <c r="L50" s="111"/>
      <c r="M50" s="111"/>
      <c r="N50" s="111"/>
      <c r="O50" s="111"/>
      <c r="P50" s="111"/>
      <c r="Q50" s="111"/>
      <c r="R50" s="111"/>
      <c r="S50" s="111"/>
      <c r="T50" s="111"/>
      <c r="U50" s="111"/>
      <c r="V50" s="111"/>
      <c r="W50" s="111"/>
      <c r="X50" s="111"/>
      <c r="Y50" s="167"/>
      <c r="Z50" s="166"/>
      <c r="AA50" s="166"/>
      <c r="AB50" s="166"/>
    </row>
    <row r="51" spans="1:28" ht="13.15" customHeight="1">
      <c r="A51" s="162"/>
      <c r="B51" s="163" t="s">
        <v>147</v>
      </c>
      <c r="C51" s="164"/>
      <c r="D51" s="164"/>
      <c r="E51" s="111"/>
      <c r="F51" s="164"/>
      <c r="G51" s="111"/>
      <c r="H51" s="111"/>
      <c r="I51" s="111"/>
      <c r="J51" s="111"/>
      <c r="K51" s="111"/>
      <c r="L51" s="111"/>
      <c r="M51" s="111"/>
      <c r="N51" s="111"/>
      <c r="O51" s="111"/>
      <c r="P51" s="111"/>
      <c r="Q51" s="111"/>
      <c r="R51" s="111"/>
      <c r="S51" s="111"/>
      <c r="T51" s="111"/>
      <c r="U51" s="111"/>
      <c r="V51" s="111"/>
      <c r="W51" s="111"/>
      <c r="X51" s="111"/>
      <c r="Y51" s="167"/>
      <c r="Z51" s="166"/>
      <c r="AA51" s="166"/>
      <c r="AB51" s="166"/>
    </row>
    <row r="52" spans="1:28" ht="13.15" customHeight="1">
      <c r="A52" s="162"/>
      <c r="B52" s="163" t="s">
        <v>148</v>
      </c>
      <c r="C52" s="164"/>
      <c r="D52" s="164"/>
      <c r="E52" s="111"/>
      <c r="F52" s="164"/>
      <c r="G52" s="111"/>
      <c r="H52" s="111"/>
      <c r="I52" s="111"/>
      <c r="J52" s="111"/>
      <c r="K52" s="111"/>
      <c r="L52" s="111"/>
      <c r="M52" s="111"/>
      <c r="N52" s="111"/>
      <c r="O52" s="111"/>
      <c r="P52" s="111"/>
      <c r="Q52" s="111"/>
      <c r="R52" s="111"/>
      <c r="S52" s="111"/>
      <c r="T52" s="111"/>
      <c r="U52" s="111"/>
      <c r="V52" s="111"/>
      <c r="W52" s="111"/>
      <c r="X52" s="111"/>
      <c r="Y52" s="167"/>
      <c r="Z52" s="166"/>
      <c r="AA52" s="166"/>
      <c r="AB52" s="166"/>
    </row>
    <row r="53" spans="1:28" ht="13.15" customHeight="1">
      <c r="A53" s="162"/>
      <c r="B53" s="163" t="s">
        <v>149</v>
      </c>
      <c r="C53" s="164"/>
      <c r="D53" s="164"/>
      <c r="E53" s="111"/>
      <c r="F53" s="164"/>
      <c r="G53" s="111"/>
      <c r="H53" s="111"/>
      <c r="I53" s="111"/>
      <c r="J53" s="111"/>
      <c r="K53" s="111"/>
      <c r="L53" s="111"/>
      <c r="M53" s="111"/>
      <c r="N53" s="111"/>
      <c r="O53" s="111"/>
      <c r="P53" s="111"/>
      <c r="Q53" s="111"/>
      <c r="R53" s="111"/>
      <c r="S53" s="111"/>
      <c r="T53" s="111"/>
      <c r="U53" s="111"/>
      <c r="V53" s="111"/>
      <c r="W53" s="111"/>
      <c r="X53" s="111"/>
      <c r="Y53" s="167"/>
      <c r="Z53" s="166"/>
      <c r="AA53" s="166"/>
      <c r="AB53" s="166"/>
    </row>
    <row r="54" spans="1:28" ht="13.15" customHeight="1">
      <c r="A54" s="162"/>
      <c r="B54" s="163" t="s">
        <v>150</v>
      </c>
      <c r="C54" s="164"/>
      <c r="D54" s="164"/>
      <c r="E54" s="111"/>
      <c r="F54" s="164"/>
      <c r="G54" s="111"/>
      <c r="H54" s="111"/>
      <c r="I54" s="111"/>
      <c r="J54" s="111"/>
      <c r="K54" s="111"/>
      <c r="L54" s="111"/>
      <c r="M54" s="111"/>
      <c r="N54" s="111"/>
      <c r="O54" s="111"/>
      <c r="P54" s="111"/>
      <c r="Q54" s="111"/>
      <c r="R54" s="111"/>
      <c r="S54" s="111"/>
      <c r="T54" s="111"/>
      <c r="U54" s="111"/>
      <c r="V54" s="111"/>
      <c r="W54" s="111"/>
      <c r="X54" s="111"/>
      <c r="Y54" s="698"/>
      <c r="Z54" s="698"/>
      <c r="AA54" s="698"/>
      <c r="AB54" s="168"/>
    </row>
  </sheetData>
  <mergeCells count="44">
    <mergeCell ref="A2:H2"/>
    <mergeCell ref="I2:M2"/>
    <mergeCell ref="N2:O2"/>
    <mergeCell ref="Q2:U2"/>
    <mergeCell ref="V2:AB2"/>
    <mergeCell ref="V3:AB5"/>
    <mergeCell ref="P4:R4"/>
    <mergeCell ref="S4:U4"/>
    <mergeCell ref="B7:L7"/>
    <mergeCell ref="M7:P7"/>
    <mergeCell ref="Q7:T7"/>
    <mergeCell ref="U7:X7"/>
    <mergeCell ref="Y7:AB7"/>
    <mergeCell ref="A3:G5"/>
    <mergeCell ref="I3:M5"/>
    <mergeCell ref="N3:O5"/>
    <mergeCell ref="P3:R3"/>
    <mergeCell ref="S3:U3"/>
    <mergeCell ref="V8:V9"/>
    <mergeCell ref="W8:W9"/>
    <mergeCell ref="X8:X9"/>
    <mergeCell ref="Y8:Y9"/>
    <mergeCell ref="N8:N9"/>
    <mergeCell ref="O8:O9"/>
    <mergeCell ref="P8:P9"/>
    <mergeCell ref="Q8:Q9"/>
    <mergeCell ref="R8:R9"/>
    <mergeCell ref="S8:S9"/>
    <mergeCell ref="A10:A19"/>
    <mergeCell ref="A22:A29"/>
    <mergeCell ref="A32:A41"/>
    <mergeCell ref="T8:T9"/>
    <mergeCell ref="U8:U9"/>
    <mergeCell ref="B8:B9"/>
    <mergeCell ref="D8:E8"/>
    <mergeCell ref="F8:G8"/>
    <mergeCell ref="I8:I9"/>
    <mergeCell ref="J8:L9"/>
    <mergeCell ref="M8:M9"/>
    <mergeCell ref="Z49:AA49"/>
    <mergeCell ref="Y54:AA54"/>
    <mergeCell ref="Z8:Z9"/>
    <mergeCell ref="AA8:AA9"/>
    <mergeCell ref="AB8:AB9"/>
  </mergeCells>
  <phoneticPr fontId="5"/>
  <conditionalFormatting sqref="B10:B19 B22:B29 B32:B35 B38:B39">
    <cfRule type="expression" dxfId="32" priority="9">
      <formula>D10-E10&lt;0</formula>
    </cfRule>
  </conditionalFormatting>
  <conditionalFormatting sqref="G10:G16 G22:G26 G32:G34 G38:G39">
    <cfRule type="expression" dxfId="31" priority="1">
      <formula>AND(E10&gt;0,G10="")</formula>
    </cfRule>
  </conditionalFormatting>
  <conditionalFormatting sqref="M10">
    <cfRule type="expression" dxfId="30" priority="26">
      <formula>N10-O10&lt;0</formula>
    </cfRule>
  </conditionalFormatting>
  <conditionalFormatting sqref="M12">
    <cfRule type="expression" dxfId="29" priority="25">
      <formula>N12-O12&lt;0</formula>
    </cfRule>
  </conditionalFormatting>
  <conditionalFormatting sqref="M14">
    <cfRule type="expression" dxfId="28" priority="24">
      <formula>N14-O14&lt;0</formula>
    </cfRule>
  </conditionalFormatting>
  <conditionalFormatting sqref="M22">
    <cfRule type="expression" dxfId="27" priority="16">
      <formula>N22-O22&lt;0</formula>
    </cfRule>
  </conditionalFormatting>
  <conditionalFormatting sqref="Q10">
    <cfRule type="expression" dxfId="26" priority="23">
      <formula>R10-S10&lt;0</formula>
    </cfRule>
  </conditionalFormatting>
  <conditionalFormatting sqref="Q12">
    <cfRule type="expression" dxfId="25" priority="22">
      <formula>R12-S12&lt;0</formula>
    </cfRule>
  </conditionalFormatting>
  <conditionalFormatting sqref="Q14:Q19">
    <cfRule type="expression" dxfId="24" priority="19">
      <formula>R14-S14&lt;0</formula>
    </cfRule>
  </conditionalFormatting>
  <conditionalFormatting sqref="Q22">
    <cfRule type="expression" dxfId="23" priority="15">
      <formula>R22-S22&lt;0</formula>
    </cfRule>
  </conditionalFormatting>
  <conditionalFormatting sqref="Q26">
    <cfRule type="expression" dxfId="22" priority="14">
      <formula>R26-S26&lt;0</formula>
    </cfRule>
  </conditionalFormatting>
  <conditionalFormatting sqref="Q32">
    <cfRule type="expression" dxfId="21" priority="6">
      <formula>R32-S32&lt;0</formula>
    </cfRule>
  </conditionalFormatting>
  <conditionalFormatting sqref="Q34">
    <cfRule type="expression" dxfId="20" priority="5">
      <formula>R34-S34&lt;0</formula>
    </cfRule>
  </conditionalFormatting>
  <conditionalFormatting sqref="Q38">
    <cfRule type="expression" dxfId="19" priority="8">
      <formula>R38-S38&lt;0</formula>
    </cfRule>
  </conditionalFormatting>
  <conditionalFormatting sqref="U13">
    <cfRule type="expression" dxfId="18" priority="18">
      <formula>V13-W13&lt;0</formula>
    </cfRule>
  </conditionalFormatting>
  <conditionalFormatting sqref="U18:U19">
    <cfRule type="expression" dxfId="17" priority="17">
      <formula>V18-W18&lt;0</formula>
    </cfRule>
  </conditionalFormatting>
  <conditionalFormatting sqref="U28:U29">
    <cfRule type="expression" dxfId="16" priority="3">
      <formula>V28-W28&lt;0</formula>
    </cfRule>
  </conditionalFormatting>
  <conditionalFormatting sqref="U32">
    <cfRule type="expression" dxfId="15" priority="4">
      <formula>V32-W32&lt;0</formula>
    </cfRule>
  </conditionalFormatting>
  <conditionalFormatting sqref="U34">
    <cfRule type="expression" dxfId="14" priority="10">
      <formula>V34-W34&lt;0</formula>
    </cfRule>
  </conditionalFormatting>
  <conditionalFormatting sqref="U38">
    <cfRule type="expression" dxfId="13" priority="7">
      <formula>V38-W38&lt;0</formula>
    </cfRule>
  </conditionalFormatting>
  <conditionalFormatting sqref="Y22">
    <cfRule type="expression" dxfId="12" priority="12">
      <formula>Z22-AA22&lt;0</formula>
    </cfRule>
  </conditionalFormatting>
  <conditionalFormatting sqref="Y28:Y29">
    <cfRule type="expression" dxfId="11" priority="2">
      <formula>Z28-AA28&lt;0</formula>
    </cfRule>
  </conditionalFormatting>
  <dataValidations count="1">
    <dataValidation type="whole" allowBlank="1" showInputMessage="1" showErrorMessage="1" errorTitle="部数オーバー！" error="入力部数が持ち部数を超えていますので入力しなおしてください。" sqref="E32:E35 E22:E29 E38:E41 G38:H41 G32:H35 G22:H29 O22 S10 S12 S14:S16 S22 S26 AA22 S32 S34 S38 G10:H19 E10:E19">
      <formula1>10</formula1>
      <formula2>D10</formula2>
    </dataValidation>
  </dataValidations>
  <pageMargins left="0.2" right="0.2" top="0.34" bottom="0.19685039370078741" header="0.27" footer="0.19685039370078741"/>
  <pageSetup paperSize="9" scale="65" orientation="landscape" verticalDpi="2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I55"/>
  <sheetViews>
    <sheetView showZeros="0" zoomScale="80" zoomScaleNormal="80" zoomScaleSheetLayoutView="80" workbookViewId="0">
      <pane xSplit="1" ySplit="9" topLeftCell="B10" activePane="bottomRight" state="frozen"/>
      <selection activeCell="A4" sqref="A4:C4"/>
      <selection pane="topRight" activeCell="A4" sqref="A4:C4"/>
      <selection pane="bottomLeft" activeCell="A4" sqref="A4:C4"/>
      <selection pane="bottomRight" activeCell="E10" sqref="E10"/>
    </sheetView>
  </sheetViews>
  <sheetFormatPr defaultColWidth="8.375" defaultRowHeight="13.5"/>
  <cols>
    <col min="1" max="2" width="8.375" style="50" customWidth="1"/>
    <col min="3" max="9" width="7.625" style="50" customWidth="1"/>
    <col min="10" max="10" width="8.375" style="50" customWidth="1"/>
    <col min="11" max="12" width="7.625" style="50" customWidth="1"/>
    <col min="13" max="13" width="8.375" style="50" customWidth="1"/>
    <col min="14" max="16" width="7.625" style="50" customWidth="1"/>
    <col min="17" max="17" width="8.375" style="50" customWidth="1"/>
    <col min="18" max="20" width="7.625" style="50" customWidth="1"/>
    <col min="21" max="21" width="8.375" style="50" customWidth="1"/>
    <col min="22" max="24" width="7.625" style="50" customWidth="1"/>
    <col min="25" max="25" width="8.375" style="50" customWidth="1"/>
    <col min="26" max="28" width="7.625" style="50" customWidth="1"/>
    <col min="29" max="29" width="5" style="50" customWidth="1"/>
    <col min="30" max="16384" width="8.375" style="50"/>
  </cols>
  <sheetData>
    <row r="1" spans="1:29" ht="73.5" customHeight="1"/>
    <row r="2" spans="1:29" ht="16.5" customHeight="1">
      <c r="A2" s="743" t="s">
        <v>36</v>
      </c>
      <c r="B2" s="743"/>
      <c r="C2" s="743"/>
      <c r="D2" s="743"/>
      <c r="E2" s="743"/>
      <c r="F2" s="743"/>
      <c r="G2" s="743"/>
      <c r="H2" s="743"/>
      <c r="I2" s="743" t="s">
        <v>37</v>
      </c>
      <c r="J2" s="743"/>
      <c r="K2" s="743"/>
      <c r="L2" s="743"/>
      <c r="M2" s="743"/>
      <c r="N2" s="743" t="s">
        <v>151</v>
      </c>
      <c r="O2" s="743"/>
      <c r="P2" s="173"/>
      <c r="Q2" s="743" t="s">
        <v>39</v>
      </c>
      <c r="R2" s="743"/>
      <c r="S2" s="743"/>
      <c r="T2" s="743"/>
      <c r="U2" s="743"/>
      <c r="V2" s="743" t="s">
        <v>40</v>
      </c>
      <c r="W2" s="743"/>
      <c r="X2" s="743"/>
      <c r="Y2" s="743"/>
      <c r="Z2" s="743"/>
      <c r="AA2" s="743"/>
      <c r="AB2" s="743"/>
    </row>
    <row r="3" spans="1:29" ht="13.5" customHeight="1">
      <c r="A3" s="737">
        <f>徳島１!A3</f>
        <v>0</v>
      </c>
      <c r="B3" s="737"/>
      <c r="C3" s="737"/>
      <c r="D3" s="737"/>
      <c r="E3" s="737"/>
      <c r="F3" s="737"/>
      <c r="G3" s="737"/>
      <c r="H3" s="174"/>
      <c r="I3" s="737">
        <f>徳島１!I3</f>
        <v>0</v>
      </c>
      <c r="J3" s="737"/>
      <c r="K3" s="737"/>
      <c r="L3" s="737"/>
      <c r="M3" s="737"/>
      <c r="N3" s="737">
        <f>徳島１!N3</f>
        <v>0</v>
      </c>
      <c r="O3" s="737"/>
      <c r="P3" s="752" t="s">
        <v>41</v>
      </c>
      <c r="Q3" s="752"/>
      <c r="R3" s="753"/>
      <c r="S3" s="741" t="s">
        <v>42</v>
      </c>
      <c r="T3" s="742"/>
      <c r="U3" s="742"/>
      <c r="V3" s="731">
        <f>徳島１!V3</f>
        <v>0</v>
      </c>
      <c r="W3" s="731"/>
      <c r="X3" s="731"/>
      <c r="Y3" s="731"/>
      <c r="Z3" s="731"/>
      <c r="AA3" s="731"/>
      <c r="AB3" s="731"/>
    </row>
    <row r="4" spans="1:29" s="55" customFormat="1" ht="24.75" customHeight="1">
      <c r="A4" s="738"/>
      <c r="B4" s="738"/>
      <c r="C4" s="738"/>
      <c r="D4" s="738"/>
      <c r="E4" s="738"/>
      <c r="F4" s="738"/>
      <c r="G4" s="738"/>
      <c r="H4" s="177" t="s">
        <v>152</v>
      </c>
      <c r="I4" s="738"/>
      <c r="J4" s="738"/>
      <c r="K4" s="738"/>
      <c r="L4" s="738"/>
      <c r="M4" s="738"/>
      <c r="N4" s="738"/>
      <c r="O4" s="738"/>
      <c r="P4" s="735">
        <f>SUM(H21,H30,O21,O30,S21,S30,W21,W30,AA21,AA30)</f>
        <v>0</v>
      </c>
      <c r="Q4" s="735"/>
      <c r="R4" s="751"/>
      <c r="S4" s="734">
        <f>SUM(徳島１!P4,徳島２!P4,徳島３!P4,徳島４!P4)</f>
        <v>0</v>
      </c>
      <c r="T4" s="735"/>
      <c r="U4" s="735"/>
      <c r="V4" s="731"/>
      <c r="W4" s="731"/>
      <c r="X4" s="731"/>
      <c r="Y4" s="731"/>
      <c r="Z4" s="731"/>
      <c r="AA4" s="731"/>
      <c r="AB4" s="731"/>
    </row>
    <row r="5" spans="1:29" ht="14.25" customHeight="1">
      <c r="A5" s="738"/>
      <c r="B5" s="738"/>
      <c r="C5" s="738"/>
      <c r="D5" s="738"/>
      <c r="E5" s="738"/>
      <c r="F5" s="738"/>
      <c r="G5" s="738"/>
      <c r="H5" s="177"/>
      <c r="I5" s="738"/>
      <c r="J5" s="738"/>
      <c r="K5" s="738"/>
      <c r="L5" s="738"/>
      <c r="M5" s="738"/>
      <c r="N5" s="738"/>
      <c r="O5" s="738"/>
      <c r="P5" s="176"/>
      <c r="Q5" s="179"/>
      <c r="R5" s="180"/>
      <c r="S5" s="181"/>
      <c r="T5" s="181"/>
      <c r="U5" s="179"/>
      <c r="V5" s="731"/>
      <c r="W5" s="731"/>
      <c r="X5" s="731"/>
      <c r="Y5" s="731"/>
      <c r="Z5" s="731"/>
      <c r="AA5" s="731"/>
      <c r="AB5" s="731"/>
    </row>
    <row r="6" spans="1:29" ht="7.5" customHeight="1" thickBot="1"/>
    <row r="7" spans="1:29" s="63" customFormat="1" ht="18" customHeight="1" thickBot="1">
      <c r="A7" s="182"/>
      <c r="B7" s="706" t="s">
        <v>44</v>
      </c>
      <c r="C7" s="707"/>
      <c r="D7" s="707"/>
      <c r="E7" s="707"/>
      <c r="F7" s="707"/>
      <c r="G7" s="707"/>
      <c r="H7" s="707"/>
      <c r="I7" s="707"/>
      <c r="J7" s="707"/>
      <c r="K7" s="707"/>
      <c r="L7" s="708"/>
      <c r="M7" s="706" t="s">
        <v>45</v>
      </c>
      <c r="N7" s="707"/>
      <c r="O7" s="707"/>
      <c r="P7" s="708"/>
      <c r="Q7" s="706" t="s">
        <v>46</v>
      </c>
      <c r="R7" s="707"/>
      <c r="S7" s="708"/>
      <c r="T7" s="60"/>
      <c r="U7" s="706" t="s">
        <v>47</v>
      </c>
      <c r="V7" s="707"/>
      <c r="W7" s="708"/>
      <c r="X7" s="60"/>
      <c r="Y7" s="706" t="s">
        <v>48</v>
      </c>
      <c r="Z7" s="707"/>
      <c r="AA7" s="736"/>
      <c r="AB7" s="343"/>
      <c r="AC7" s="62"/>
    </row>
    <row r="8" spans="1:29" ht="15.6" customHeight="1">
      <c r="A8" s="183"/>
      <c r="B8" s="688" t="s">
        <v>49</v>
      </c>
      <c r="C8" s="65" t="s">
        <v>50</v>
      </c>
      <c r="D8" s="690" t="s">
        <v>51</v>
      </c>
      <c r="E8" s="691"/>
      <c r="F8" s="690" t="s">
        <v>12</v>
      </c>
      <c r="G8" s="691"/>
      <c r="H8" s="66" t="s">
        <v>50</v>
      </c>
      <c r="I8" s="692" t="s">
        <v>193</v>
      </c>
      <c r="J8" s="749" t="s">
        <v>53</v>
      </c>
      <c r="K8" s="695"/>
      <c r="L8" s="695"/>
      <c r="M8" s="688" t="s">
        <v>49</v>
      </c>
      <c r="N8" s="680" t="s">
        <v>19</v>
      </c>
      <c r="O8" s="722" t="s">
        <v>20</v>
      </c>
      <c r="P8" s="754" t="s">
        <v>193</v>
      </c>
      <c r="Q8" s="688" t="s">
        <v>49</v>
      </c>
      <c r="R8" s="680" t="s">
        <v>19</v>
      </c>
      <c r="S8" s="722" t="s">
        <v>20</v>
      </c>
      <c r="T8" s="754" t="s">
        <v>193</v>
      </c>
      <c r="U8" s="688" t="s">
        <v>49</v>
      </c>
      <c r="V8" s="680" t="s">
        <v>19</v>
      </c>
      <c r="W8" s="722" t="s">
        <v>20</v>
      </c>
      <c r="X8" s="754" t="s">
        <v>193</v>
      </c>
      <c r="Y8" s="688" t="s">
        <v>49</v>
      </c>
      <c r="Z8" s="680" t="s">
        <v>19</v>
      </c>
      <c r="AA8" s="722" t="s">
        <v>20</v>
      </c>
      <c r="AB8" s="754" t="s">
        <v>193</v>
      </c>
      <c r="AC8" s="344"/>
    </row>
    <row r="9" spans="1:29" ht="15.75" customHeight="1" thickBot="1">
      <c r="A9" s="184"/>
      <c r="B9" s="689"/>
      <c r="C9" s="69" t="s">
        <v>54</v>
      </c>
      <c r="D9" s="70" t="s">
        <v>54</v>
      </c>
      <c r="E9" s="185" t="s">
        <v>20</v>
      </c>
      <c r="F9" s="70" t="s">
        <v>54</v>
      </c>
      <c r="G9" s="186" t="s">
        <v>55</v>
      </c>
      <c r="H9" s="73" t="s">
        <v>56</v>
      </c>
      <c r="I9" s="693"/>
      <c r="J9" s="750"/>
      <c r="K9" s="697"/>
      <c r="L9" s="697"/>
      <c r="M9" s="689"/>
      <c r="N9" s="681"/>
      <c r="O9" s="723"/>
      <c r="P9" s="755"/>
      <c r="Q9" s="689"/>
      <c r="R9" s="681"/>
      <c r="S9" s="723"/>
      <c r="T9" s="755"/>
      <c r="U9" s="689"/>
      <c r="V9" s="681"/>
      <c r="W9" s="723"/>
      <c r="X9" s="755"/>
      <c r="Y9" s="689"/>
      <c r="Z9" s="681"/>
      <c r="AA9" s="723"/>
      <c r="AB9" s="755"/>
      <c r="AC9" s="344"/>
    </row>
    <row r="10" spans="1:29" ht="13.5" customHeight="1">
      <c r="A10" s="726" t="s">
        <v>32</v>
      </c>
      <c r="B10" s="86" t="s">
        <v>230</v>
      </c>
      <c r="C10" s="76">
        <f>D10+F10</f>
        <v>970</v>
      </c>
      <c r="D10" s="77">
        <v>850</v>
      </c>
      <c r="E10" s="78"/>
      <c r="F10" s="77">
        <v>120</v>
      </c>
      <c r="G10" s="78"/>
      <c r="H10" s="79">
        <f>G10+E10</f>
        <v>0</v>
      </c>
      <c r="I10" s="78"/>
      <c r="J10" s="345" t="s">
        <v>231</v>
      </c>
      <c r="K10" s="345"/>
      <c r="L10" s="346"/>
      <c r="M10" s="102"/>
      <c r="N10" s="87"/>
      <c r="O10" s="94"/>
      <c r="P10" s="347"/>
      <c r="Q10" s="86"/>
      <c r="R10" s="87"/>
      <c r="S10" s="94"/>
      <c r="T10" s="347"/>
      <c r="U10" s="102"/>
      <c r="V10" s="87"/>
      <c r="W10" s="94"/>
      <c r="X10" s="347"/>
      <c r="Y10" s="106"/>
      <c r="Z10" s="87"/>
      <c r="AA10" s="94"/>
      <c r="AB10" s="347"/>
      <c r="AC10" s="67"/>
    </row>
    <row r="11" spans="1:29" ht="13.5" customHeight="1">
      <c r="A11" s="727"/>
      <c r="B11" s="86" t="s">
        <v>232</v>
      </c>
      <c r="C11" s="76">
        <f>D11+F11</f>
        <v>1770</v>
      </c>
      <c r="D11" s="77">
        <v>1710</v>
      </c>
      <c r="E11" s="78"/>
      <c r="F11" s="77">
        <v>60</v>
      </c>
      <c r="G11" s="78"/>
      <c r="H11" s="79">
        <f>G11+E11</f>
        <v>0</v>
      </c>
      <c r="I11" s="78"/>
      <c r="J11" s="345" t="s">
        <v>233</v>
      </c>
      <c r="K11" s="345"/>
      <c r="L11" s="346"/>
      <c r="M11" s="86"/>
      <c r="N11" s="87"/>
      <c r="O11" s="94"/>
      <c r="P11" s="348"/>
      <c r="Q11" s="349"/>
      <c r="R11" s="87"/>
      <c r="S11" s="84"/>
      <c r="T11" s="348"/>
      <c r="U11" s="102"/>
      <c r="V11" s="87"/>
      <c r="W11" s="84"/>
      <c r="X11" s="348"/>
      <c r="Y11" s="102"/>
      <c r="Z11" s="87"/>
      <c r="AA11" s="84"/>
      <c r="AB11" s="348"/>
      <c r="AC11" s="67"/>
    </row>
    <row r="12" spans="1:29" ht="13.5" customHeight="1">
      <c r="A12" s="727"/>
      <c r="B12" s="86" t="s">
        <v>234</v>
      </c>
      <c r="C12" s="76">
        <f>D12+F12</f>
        <v>2000</v>
      </c>
      <c r="D12" s="77">
        <v>1890</v>
      </c>
      <c r="E12" s="78"/>
      <c r="F12" s="77">
        <v>110</v>
      </c>
      <c r="G12" s="78"/>
      <c r="H12" s="79">
        <f>G12+E12</f>
        <v>0</v>
      </c>
      <c r="I12" s="78"/>
      <c r="J12" s="350" t="s">
        <v>235</v>
      </c>
      <c r="K12" s="350"/>
      <c r="L12" s="351"/>
      <c r="M12" s="105"/>
      <c r="N12" s="87"/>
      <c r="O12" s="94"/>
      <c r="P12" s="347"/>
      <c r="Q12" s="102"/>
      <c r="R12" s="87"/>
      <c r="S12" s="94"/>
      <c r="T12" s="347"/>
      <c r="U12" s="93"/>
      <c r="V12" s="77"/>
      <c r="W12" s="94"/>
      <c r="X12" s="347"/>
      <c r="Y12" s="93"/>
      <c r="Z12" s="87"/>
      <c r="AA12" s="94"/>
      <c r="AB12" s="347"/>
      <c r="AC12" s="67"/>
    </row>
    <row r="13" spans="1:29" ht="13.5" customHeight="1">
      <c r="A13" s="727"/>
      <c r="B13" s="86"/>
      <c r="C13" s="352"/>
      <c r="D13" s="353"/>
      <c r="E13" s="128"/>
      <c r="F13" s="353"/>
      <c r="G13" s="128"/>
      <c r="H13" s="232"/>
      <c r="I13" s="128"/>
      <c r="J13" s="354"/>
      <c r="K13" s="355"/>
      <c r="L13" s="356"/>
      <c r="M13" s="102"/>
      <c r="N13" s="87"/>
      <c r="O13" s="94"/>
      <c r="P13" s="347"/>
      <c r="Q13" s="102"/>
      <c r="R13" s="87"/>
      <c r="S13" s="94"/>
      <c r="T13" s="347"/>
      <c r="U13" s="93"/>
      <c r="V13" s="77"/>
      <c r="W13" s="94"/>
      <c r="X13" s="347"/>
      <c r="Y13" s="106"/>
      <c r="Z13" s="77"/>
      <c r="AA13" s="94"/>
      <c r="AB13" s="347"/>
      <c r="AC13" s="67"/>
    </row>
    <row r="14" spans="1:29" ht="13.5" customHeight="1">
      <c r="A14" s="727"/>
      <c r="B14" s="86" t="s">
        <v>236</v>
      </c>
      <c r="C14" s="76">
        <f>D14+F14</f>
        <v>2410</v>
      </c>
      <c r="D14" s="77">
        <v>2300</v>
      </c>
      <c r="E14" s="78"/>
      <c r="F14" s="77">
        <v>110</v>
      </c>
      <c r="G14" s="78"/>
      <c r="H14" s="79">
        <f>G14+E14</f>
        <v>0</v>
      </c>
      <c r="I14" s="78"/>
      <c r="J14" s="345" t="s">
        <v>237</v>
      </c>
      <c r="K14" s="345"/>
      <c r="L14" s="346"/>
      <c r="M14" s="86" t="s">
        <v>238</v>
      </c>
      <c r="N14" s="87">
        <v>320</v>
      </c>
      <c r="O14" s="190"/>
      <c r="P14" s="348"/>
      <c r="Q14" s="86" t="s">
        <v>239</v>
      </c>
      <c r="R14" s="87">
        <v>80</v>
      </c>
      <c r="S14" s="84"/>
      <c r="T14" s="348"/>
      <c r="U14" s="86" t="s">
        <v>239</v>
      </c>
      <c r="V14" s="87">
        <v>400</v>
      </c>
      <c r="W14" s="84"/>
      <c r="X14" s="348"/>
      <c r="Y14" s="86" t="s">
        <v>240</v>
      </c>
      <c r="Z14" s="87">
        <v>250</v>
      </c>
      <c r="AA14" s="84"/>
      <c r="AB14" s="348"/>
      <c r="AC14" s="67"/>
    </row>
    <row r="15" spans="1:29" ht="13.5" customHeight="1">
      <c r="A15" s="727"/>
      <c r="B15" s="102"/>
      <c r="C15" s="76"/>
      <c r="D15" s="77"/>
      <c r="E15" s="78"/>
      <c r="F15" s="77"/>
      <c r="G15" s="78"/>
      <c r="H15" s="79"/>
      <c r="I15" s="78"/>
      <c r="J15" s="345"/>
      <c r="K15" s="345"/>
      <c r="L15" s="346"/>
      <c r="M15" s="357"/>
      <c r="N15" s="358"/>
      <c r="O15" s="94"/>
      <c r="P15" s="348"/>
      <c r="Q15" s="357"/>
      <c r="R15" s="359"/>
      <c r="S15" s="84"/>
      <c r="T15" s="348"/>
      <c r="U15" s="357"/>
      <c r="V15" s="360"/>
      <c r="W15" s="84"/>
      <c r="X15" s="348"/>
      <c r="Y15" s="357"/>
      <c r="Z15" s="360"/>
      <c r="AA15" s="84"/>
      <c r="AB15" s="348"/>
      <c r="AC15" s="67"/>
    </row>
    <row r="16" spans="1:29" ht="13.5" customHeight="1">
      <c r="A16" s="727"/>
      <c r="B16" s="86" t="s">
        <v>241</v>
      </c>
      <c r="C16" s="76"/>
      <c r="D16" s="77"/>
      <c r="E16" s="78"/>
      <c r="F16" s="77"/>
      <c r="G16" s="78"/>
      <c r="H16" s="79"/>
      <c r="I16" s="78"/>
      <c r="J16" s="345" t="s">
        <v>242</v>
      </c>
      <c r="K16" s="345"/>
      <c r="L16" s="346"/>
      <c r="M16" s="361"/>
      <c r="N16" s="77"/>
      <c r="O16" s="94"/>
      <c r="P16" s="347"/>
      <c r="Q16" s="361"/>
      <c r="R16" s="77"/>
      <c r="S16" s="94"/>
      <c r="T16" s="347"/>
      <c r="U16" s="108"/>
      <c r="V16" s="87"/>
      <c r="W16" s="94"/>
      <c r="X16" s="347"/>
      <c r="Y16" s="106"/>
      <c r="Z16" s="77"/>
      <c r="AA16" s="94"/>
      <c r="AB16" s="347"/>
      <c r="AC16" s="67"/>
    </row>
    <row r="17" spans="1:35" ht="13.5" customHeight="1">
      <c r="A17" s="727"/>
      <c r="B17" s="86" t="s">
        <v>243</v>
      </c>
      <c r="C17" s="362">
        <f>D17+F17</f>
        <v>950</v>
      </c>
      <c r="D17" s="363">
        <v>880</v>
      </c>
      <c r="E17" s="78"/>
      <c r="F17" s="363">
        <v>70</v>
      </c>
      <c r="G17" s="78"/>
      <c r="H17" s="79">
        <f>G17+E17</f>
        <v>0</v>
      </c>
      <c r="I17" s="78"/>
      <c r="J17" s="345" t="s">
        <v>244</v>
      </c>
      <c r="K17" s="345"/>
      <c r="L17" s="346"/>
      <c r="M17" s="102"/>
      <c r="N17" s="87"/>
      <c r="O17" s="94"/>
      <c r="P17" s="347"/>
      <c r="Q17" s="102"/>
      <c r="R17" s="87"/>
      <c r="S17" s="94"/>
      <c r="T17" s="347"/>
      <c r="U17" s="93"/>
      <c r="V17" s="87"/>
      <c r="W17" s="94"/>
      <c r="X17" s="347"/>
      <c r="Y17" s="106"/>
      <c r="Z17" s="77"/>
      <c r="AA17" s="94"/>
      <c r="AB17" s="347"/>
      <c r="AC17" s="67"/>
    </row>
    <row r="18" spans="1:35" ht="13.5" customHeight="1">
      <c r="A18" s="727"/>
      <c r="B18" s="86" t="s">
        <v>245</v>
      </c>
      <c r="C18" s="76"/>
      <c r="D18" s="77"/>
      <c r="E18" s="78"/>
      <c r="F18" s="77"/>
      <c r="G18" s="78"/>
      <c r="H18" s="78"/>
      <c r="I18" s="78"/>
      <c r="J18" s="345" t="s">
        <v>246</v>
      </c>
      <c r="K18" s="345"/>
      <c r="L18" s="346"/>
      <c r="M18" s="102"/>
      <c r="N18" s="87"/>
      <c r="O18" s="94"/>
      <c r="P18" s="347"/>
      <c r="Q18" s="102"/>
      <c r="R18" s="87"/>
      <c r="S18" s="94"/>
      <c r="T18" s="347"/>
      <c r="U18" s="93"/>
      <c r="V18" s="87"/>
      <c r="W18" s="94"/>
      <c r="X18" s="347"/>
      <c r="Y18" s="106"/>
      <c r="Z18" s="87"/>
      <c r="AA18" s="94"/>
      <c r="AB18" s="347"/>
      <c r="AC18" s="67"/>
      <c r="AG18" s="111"/>
      <c r="AH18" s="111"/>
      <c r="AI18" s="111"/>
    </row>
    <row r="19" spans="1:35" ht="13.5" customHeight="1">
      <c r="A19" s="727"/>
      <c r="B19" s="86" t="s">
        <v>247</v>
      </c>
      <c r="C19" s="76"/>
      <c r="D19" s="77"/>
      <c r="E19" s="78"/>
      <c r="F19" s="77"/>
      <c r="G19" s="78"/>
      <c r="H19" s="78"/>
      <c r="I19" s="78"/>
      <c r="J19" s="345"/>
      <c r="K19" s="345"/>
      <c r="L19" s="346"/>
      <c r="M19" s="102"/>
      <c r="N19" s="87"/>
      <c r="O19" s="94"/>
      <c r="P19" s="347"/>
      <c r="Q19" s="102"/>
      <c r="R19" s="87"/>
      <c r="S19" s="94"/>
      <c r="T19" s="347"/>
      <c r="U19" s="93"/>
      <c r="V19" s="87"/>
      <c r="W19" s="94"/>
      <c r="X19" s="347"/>
      <c r="Y19" s="106"/>
      <c r="Z19" s="87"/>
      <c r="AA19" s="94"/>
      <c r="AB19" s="347"/>
      <c r="AC19" s="67"/>
      <c r="AG19" s="111"/>
      <c r="AH19" s="111"/>
      <c r="AI19" s="111"/>
    </row>
    <row r="20" spans="1:35" ht="13.5" customHeight="1">
      <c r="A20" s="728"/>
      <c r="B20" s="102"/>
      <c r="C20" s="76"/>
      <c r="D20" s="77"/>
      <c r="E20" s="94"/>
      <c r="F20" s="77"/>
      <c r="G20" s="94"/>
      <c r="H20" s="94"/>
      <c r="I20" s="94"/>
      <c r="J20" s="345"/>
      <c r="K20" s="345"/>
      <c r="L20" s="346"/>
      <c r="M20" s="102"/>
      <c r="N20" s="87"/>
      <c r="O20" s="94"/>
      <c r="P20" s="347"/>
      <c r="Q20" s="102"/>
      <c r="R20" s="87"/>
      <c r="S20" s="94"/>
      <c r="T20" s="347"/>
      <c r="U20" s="93"/>
      <c r="V20" s="87"/>
      <c r="W20" s="94"/>
      <c r="X20" s="347"/>
      <c r="Y20" s="106"/>
      <c r="Z20" s="87"/>
      <c r="AA20" s="94"/>
      <c r="AB20" s="347"/>
      <c r="AC20" s="67"/>
      <c r="AG20" s="111"/>
      <c r="AH20" s="111"/>
      <c r="AI20" s="111"/>
    </row>
    <row r="21" spans="1:35" ht="13.5" customHeight="1" thickBot="1">
      <c r="A21" s="133">
        <f>SUM(D21,F21,N21,R21,V21,Z21)</f>
        <v>9150</v>
      </c>
      <c r="B21" s="207" t="s">
        <v>127</v>
      </c>
      <c r="C21" s="135">
        <f>SUM(C10:C20)</f>
        <v>8100</v>
      </c>
      <c r="D21" s="136">
        <f>SUM(D10:D20)</f>
        <v>7630</v>
      </c>
      <c r="E21" s="142">
        <f>SUM(E10:E20)</f>
        <v>0</v>
      </c>
      <c r="F21" s="136">
        <f>SUM(F10:F20)</f>
        <v>470</v>
      </c>
      <c r="G21" s="142">
        <f>SUM(G10:G20)</f>
        <v>0</v>
      </c>
      <c r="H21" s="142">
        <f>SUM(H10:H12)+H14+H17</f>
        <v>0</v>
      </c>
      <c r="I21" s="142"/>
      <c r="J21" s="364"/>
      <c r="K21" s="364"/>
      <c r="L21" s="365"/>
      <c r="M21" s="207" t="s">
        <v>127</v>
      </c>
      <c r="N21" s="141">
        <f>SUM(N10:N15)</f>
        <v>320</v>
      </c>
      <c r="O21" s="142">
        <f>SUM(O10:O20)</f>
        <v>0</v>
      </c>
      <c r="P21" s="366"/>
      <c r="Q21" s="207" t="s">
        <v>127</v>
      </c>
      <c r="R21" s="141">
        <f>SUM(R10:R20)</f>
        <v>80</v>
      </c>
      <c r="S21" s="142">
        <f>SUM(S10:S20)</f>
        <v>0</v>
      </c>
      <c r="T21" s="366"/>
      <c r="U21" s="207" t="s">
        <v>127</v>
      </c>
      <c r="V21" s="141">
        <f>SUM(V10:V20)</f>
        <v>400</v>
      </c>
      <c r="W21" s="142">
        <f>SUM(W10:W20)</f>
        <v>0</v>
      </c>
      <c r="X21" s="366"/>
      <c r="Y21" s="207" t="s">
        <v>127</v>
      </c>
      <c r="Z21" s="141">
        <f>SUM(Z10:Z20)</f>
        <v>250</v>
      </c>
      <c r="AA21" s="142">
        <f>SUM(AA10:AA20)</f>
        <v>0</v>
      </c>
      <c r="AB21" s="366"/>
      <c r="AC21" s="67"/>
    </row>
    <row r="22" spans="1:35" ht="13.5" customHeight="1">
      <c r="A22" s="367"/>
      <c r="B22" s="368"/>
      <c r="C22" s="369"/>
      <c r="D22" s="370"/>
      <c r="E22" s="371"/>
      <c r="F22" s="370"/>
      <c r="G22" s="371"/>
      <c r="H22" s="371"/>
      <c r="I22" s="371"/>
      <c r="J22" s="372"/>
      <c r="K22" s="372"/>
      <c r="L22" s="372"/>
      <c r="M22" s="368"/>
      <c r="N22" s="373"/>
      <c r="O22" s="371"/>
      <c r="P22" s="371"/>
      <c r="Q22" s="374"/>
      <c r="R22" s="373"/>
      <c r="S22" s="371"/>
      <c r="T22" s="371"/>
      <c r="U22" s="375"/>
      <c r="V22" s="373"/>
      <c r="W22" s="371"/>
      <c r="X22" s="371"/>
      <c r="Y22" s="375"/>
      <c r="Z22" s="373"/>
      <c r="AA22" s="371"/>
      <c r="AB22" s="371"/>
      <c r="AC22" s="67"/>
    </row>
    <row r="23" spans="1:35" ht="13.5" customHeight="1">
      <c r="A23" s="721" t="s">
        <v>248</v>
      </c>
      <c r="B23" s="149" t="s">
        <v>249</v>
      </c>
      <c r="C23" s="144">
        <f>D23+F23</f>
        <v>1800</v>
      </c>
      <c r="D23" s="98">
        <v>1660</v>
      </c>
      <c r="E23" s="145"/>
      <c r="F23" s="98">
        <v>140</v>
      </c>
      <c r="G23" s="145"/>
      <c r="H23" s="146">
        <f>G23+E23</f>
        <v>0</v>
      </c>
      <c r="I23" s="376"/>
      <c r="J23" s="377" t="s">
        <v>250</v>
      </c>
      <c r="K23" s="377"/>
      <c r="L23" s="378"/>
      <c r="M23" s="379"/>
      <c r="N23" s="380"/>
      <c r="O23" s="381"/>
      <c r="P23" s="382"/>
      <c r="Q23" s="149" t="s">
        <v>249</v>
      </c>
      <c r="R23" s="255">
        <v>140</v>
      </c>
      <c r="S23" s="256"/>
      <c r="T23" s="383"/>
      <c r="U23" s="123"/>
      <c r="V23" s="97"/>
      <c r="W23" s="256"/>
      <c r="X23" s="383"/>
      <c r="Y23" s="123"/>
      <c r="Z23" s="97"/>
      <c r="AA23" s="256"/>
      <c r="AB23" s="383"/>
      <c r="AC23" s="67"/>
    </row>
    <row r="24" spans="1:35" ht="13.5" customHeight="1">
      <c r="A24" s="677"/>
      <c r="B24" s="149" t="s">
        <v>251</v>
      </c>
      <c r="C24" s="144">
        <f>D24+F24</f>
        <v>1160</v>
      </c>
      <c r="D24" s="98">
        <v>1040</v>
      </c>
      <c r="E24" s="145"/>
      <c r="F24" s="98">
        <v>120</v>
      </c>
      <c r="G24" s="145"/>
      <c r="H24" s="146">
        <f>G24+E24</f>
        <v>0</v>
      </c>
      <c r="I24" s="145"/>
      <c r="J24" s="377" t="s">
        <v>252</v>
      </c>
      <c r="K24" s="377"/>
      <c r="L24" s="378"/>
      <c r="M24" s="379"/>
      <c r="N24" s="380"/>
      <c r="O24" s="384"/>
      <c r="P24" s="382"/>
      <c r="Q24" s="149" t="s">
        <v>251</v>
      </c>
      <c r="R24" s="97">
        <v>200</v>
      </c>
      <c r="S24" s="151"/>
      <c r="T24" s="385"/>
      <c r="U24" s="123"/>
      <c r="V24" s="97"/>
      <c r="W24" s="151"/>
      <c r="X24" s="385"/>
      <c r="Y24" s="123"/>
      <c r="Z24" s="97"/>
      <c r="AA24" s="151"/>
      <c r="AB24" s="385"/>
      <c r="AC24" s="67"/>
    </row>
    <row r="25" spans="1:35" ht="13.5" customHeight="1">
      <c r="A25" s="677"/>
      <c r="B25" s="386" t="s">
        <v>253</v>
      </c>
      <c r="C25" s="387" t="s">
        <v>254</v>
      </c>
      <c r="D25" s="388"/>
      <c r="E25" s="389"/>
      <c r="F25" s="388"/>
      <c r="G25" s="389"/>
      <c r="H25" s="390">
        <f>G25+E25</f>
        <v>0</v>
      </c>
      <c r="I25" s="389"/>
      <c r="J25" s="391"/>
      <c r="K25" s="391"/>
      <c r="L25" s="392"/>
      <c r="M25" s="86"/>
      <c r="N25" s="380"/>
      <c r="O25" s="384"/>
      <c r="P25" s="382"/>
      <c r="Q25" s="149"/>
      <c r="R25" s="97"/>
      <c r="S25" s="124"/>
      <c r="T25" s="383"/>
      <c r="U25" s="86"/>
      <c r="V25" s="380"/>
      <c r="W25" s="393"/>
      <c r="X25" s="394"/>
      <c r="Y25" s="86"/>
      <c r="Z25" s="380"/>
      <c r="AA25" s="393"/>
      <c r="AB25" s="394"/>
      <c r="AC25" s="67"/>
    </row>
    <row r="26" spans="1:35" ht="13.5" customHeight="1">
      <c r="A26" s="677"/>
      <c r="B26" s="149" t="s">
        <v>255</v>
      </c>
      <c r="C26" s="144">
        <f>D26+F26</f>
        <v>2420</v>
      </c>
      <c r="D26" s="97">
        <v>2320</v>
      </c>
      <c r="E26" s="145"/>
      <c r="F26" s="98">
        <v>100</v>
      </c>
      <c r="G26" s="145"/>
      <c r="H26" s="146">
        <f>G26+E26</f>
        <v>0</v>
      </c>
      <c r="I26" s="145"/>
      <c r="J26" s="377" t="s">
        <v>256</v>
      </c>
      <c r="K26" s="377"/>
      <c r="L26" s="378"/>
      <c r="M26" s="149"/>
      <c r="N26" s="97"/>
      <c r="O26" s="219"/>
      <c r="P26" s="383"/>
      <c r="Q26" s="269"/>
      <c r="R26" s="97"/>
      <c r="S26" s="124"/>
      <c r="T26" s="383"/>
      <c r="U26" s="149"/>
      <c r="V26" s="155"/>
      <c r="W26" s="151"/>
      <c r="X26" s="385"/>
      <c r="Y26" s="149"/>
      <c r="Z26" s="97"/>
      <c r="AA26" s="151"/>
      <c r="AB26" s="385"/>
      <c r="AC26" s="67"/>
    </row>
    <row r="27" spans="1:35" ht="13.5" customHeight="1">
      <c r="A27" s="677"/>
      <c r="B27" s="149"/>
      <c r="C27" s="144"/>
      <c r="D27" s="98"/>
      <c r="E27" s="145"/>
      <c r="F27" s="98"/>
      <c r="G27" s="145"/>
      <c r="H27" s="145"/>
      <c r="I27" s="145"/>
      <c r="J27" s="377" t="s">
        <v>257</v>
      </c>
      <c r="K27" s="395"/>
      <c r="L27" s="396"/>
      <c r="M27" s="397"/>
      <c r="N27" s="97"/>
      <c r="O27" s="124"/>
      <c r="P27" s="383"/>
      <c r="Q27" s="269"/>
      <c r="R27" s="97"/>
      <c r="S27" s="124"/>
      <c r="T27" s="383"/>
      <c r="U27" s="269"/>
      <c r="V27" s="155"/>
      <c r="W27" s="151"/>
      <c r="X27" s="385"/>
      <c r="Y27" s="397"/>
      <c r="Z27" s="97"/>
      <c r="AA27" s="151"/>
      <c r="AB27" s="385"/>
      <c r="AC27" s="67"/>
    </row>
    <row r="28" spans="1:35" ht="13.5" customHeight="1">
      <c r="A28" s="677"/>
      <c r="B28" s="149"/>
      <c r="C28" s="144"/>
      <c r="D28" s="98"/>
      <c r="E28" s="145"/>
      <c r="F28" s="98"/>
      <c r="G28" s="145"/>
      <c r="H28" s="145"/>
      <c r="I28" s="145"/>
      <c r="J28" s="377" t="s">
        <v>258</v>
      </c>
      <c r="K28" s="395"/>
      <c r="L28" s="396"/>
      <c r="M28" s="397"/>
      <c r="N28" s="97"/>
      <c r="O28" s="124"/>
      <c r="P28" s="383"/>
      <c r="Q28" s="397"/>
      <c r="R28" s="289"/>
      <c r="S28" s="398"/>
      <c r="T28" s="399"/>
      <c r="U28" s="269"/>
      <c r="V28" s="155"/>
      <c r="W28" s="151"/>
      <c r="X28" s="385"/>
      <c r="Y28" s="397"/>
      <c r="Z28" s="97"/>
      <c r="AA28" s="151"/>
      <c r="AB28" s="385"/>
      <c r="AC28" s="67"/>
      <c r="AG28" s="115"/>
      <c r="AH28" s="67"/>
      <c r="AI28" s="67"/>
    </row>
    <row r="29" spans="1:35" ht="13.5" customHeight="1">
      <c r="A29" s="678"/>
      <c r="B29" s="149"/>
      <c r="C29" s="144"/>
      <c r="D29" s="98"/>
      <c r="E29" s="145"/>
      <c r="F29" s="98"/>
      <c r="G29" s="145"/>
      <c r="H29" s="145"/>
      <c r="I29" s="145"/>
      <c r="J29" s="377"/>
      <c r="K29" s="377"/>
      <c r="L29" s="378"/>
      <c r="M29" s="149"/>
      <c r="N29" s="97"/>
      <c r="O29" s="124"/>
      <c r="P29" s="383"/>
      <c r="Q29" s="123"/>
      <c r="R29" s="97"/>
      <c r="S29" s="124"/>
      <c r="T29" s="383"/>
      <c r="U29" s="123"/>
      <c r="V29" s="97"/>
      <c r="W29" s="124"/>
      <c r="X29" s="383"/>
      <c r="Y29" s="123"/>
      <c r="Z29" s="97"/>
      <c r="AA29" s="124"/>
      <c r="AB29" s="383"/>
      <c r="AC29" s="67"/>
      <c r="AG29" s="111"/>
      <c r="AH29" s="111"/>
      <c r="AI29" s="111"/>
    </row>
    <row r="30" spans="1:35" ht="13.5" customHeight="1" thickBot="1">
      <c r="A30" s="133">
        <f>SUM(D30,F30,N30,R30,V30,Z30)</f>
        <v>5720</v>
      </c>
      <c r="B30" s="207" t="s">
        <v>127</v>
      </c>
      <c r="C30" s="400">
        <f t="shared" ref="C30:H30" si="0">SUM(C23:C27)</f>
        <v>5380</v>
      </c>
      <c r="D30" s="141">
        <f t="shared" si="0"/>
        <v>5020</v>
      </c>
      <c r="E30" s="142">
        <f t="shared" si="0"/>
        <v>0</v>
      </c>
      <c r="F30" s="141">
        <f t="shared" si="0"/>
        <v>360</v>
      </c>
      <c r="G30" s="142">
        <f t="shared" si="0"/>
        <v>0</v>
      </c>
      <c r="H30" s="142">
        <f t="shared" si="0"/>
        <v>0</v>
      </c>
      <c r="I30" s="142"/>
      <c r="J30" s="364"/>
      <c r="K30" s="364"/>
      <c r="L30" s="365"/>
      <c r="M30" s="207"/>
      <c r="N30" s="141">
        <f>SUM(N23:N29)</f>
        <v>0</v>
      </c>
      <c r="O30" s="142">
        <f>SUM(O23:O29)</f>
        <v>0</v>
      </c>
      <c r="P30" s="366"/>
      <c r="Q30" s="207" t="s">
        <v>127</v>
      </c>
      <c r="R30" s="141">
        <f>SUM(R23:R29)</f>
        <v>340</v>
      </c>
      <c r="S30" s="142">
        <f>SUM(S23:S29)</f>
        <v>0</v>
      </c>
      <c r="T30" s="366"/>
      <c r="U30" s="207"/>
      <c r="V30" s="141">
        <f>SUM(V23:V29)</f>
        <v>0</v>
      </c>
      <c r="W30" s="142">
        <f>SUM(W23:W29)</f>
        <v>0</v>
      </c>
      <c r="X30" s="366"/>
      <c r="Y30" s="207"/>
      <c r="Z30" s="141">
        <f>SUM(Z25:Z26)</f>
        <v>0</v>
      </c>
      <c r="AA30" s="142">
        <f>SUM(AA23:AA29)</f>
        <v>0</v>
      </c>
      <c r="AB30" s="366"/>
      <c r="AC30" s="67"/>
      <c r="AG30" s="111"/>
      <c r="AH30" s="111"/>
      <c r="AI30" s="111"/>
    </row>
    <row r="31" spans="1:35" ht="13.5" customHeight="1">
      <c r="A31" s="401"/>
      <c r="B31" s="402"/>
      <c r="C31" s="403"/>
      <c r="D31" s="404"/>
      <c r="E31" s="405"/>
      <c r="F31" s="404"/>
      <c r="G31" s="405"/>
      <c r="H31" s="405"/>
      <c r="I31" s="405"/>
      <c r="J31" s="406"/>
      <c r="K31" s="406"/>
      <c r="L31" s="407"/>
      <c r="M31" s="402"/>
      <c r="N31" s="404"/>
      <c r="O31" s="405"/>
      <c r="P31" s="408"/>
      <c r="Q31" s="409"/>
      <c r="R31" s="404"/>
      <c r="S31" s="405"/>
      <c r="T31" s="408"/>
      <c r="U31" s="409"/>
      <c r="V31" s="404"/>
      <c r="W31" s="405"/>
      <c r="X31" s="408"/>
      <c r="Y31" s="409"/>
      <c r="Z31" s="404"/>
      <c r="AA31" s="405"/>
      <c r="AB31" s="408"/>
      <c r="AC31" s="67"/>
      <c r="AG31" s="111"/>
      <c r="AH31" s="111"/>
      <c r="AI31" s="111"/>
    </row>
    <row r="32" spans="1:35" ht="13.5" customHeight="1">
      <c r="A32" s="410"/>
      <c r="B32" s="402"/>
      <c r="C32" s="403"/>
      <c r="D32" s="404"/>
      <c r="E32" s="405"/>
      <c r="F32" s="404"/>
      <c r="G32" s="405"/>
      <c r="H32" s="405"/>
      <c r="I32" s="405"/>
      <c r="J32" s="406"/>
      <c r="K32" s="406"/>
      <c r="L32" s="407"/>
      <c r="M32" s="402"/>
      <c r="N32" s="404"/>
      <c r="O32" s="405"/>
      <c r="P32" s="408"/>
      <c r="Q32" s="409"/>
      <c r="R32" s="404"/>
      <c r="S32" s="405"/>
      <c r="T32" s="408"/>
      <c r="U32" s="409"/>
      <c r="V32" s="404"/>
      <c r="W32" s="405"/>
      <c r="X32" s="408"/>
      <c r="Y32" s="409"/>
      <c r="Z32" s="404"/>
      <c r="AA32" s="405"/>
      <c r="AB32" s="408"/>
      <c r="AC32" s="67"/>
      <c r="AG32" s="111"/>
      <c r="AH32" s="111"/>
      <c r="AI32" s="111"/>
    </row>
    <row r="33" spans="1:35" ht="13.5" customHeight="1">
      <c r="A33" s="410"/>
      <c r="B33" s="411"/>
      <c r="C33" s="412"/>
      <c r="D33" s="413"/>
      <c r="E33" s="405"/>
      <c r="F33" s="413"/>
      <c r="G33" s="405"/>
      <c r="H33" s="405"/>
      <c r="I33" s="405"/>
      <c r="J33" s="406"/>
      <c r="K33" s="406"/>
      <c r="L33" s="407"/>
      <c r="M33" s="409"/>
      <c r="N33" s="404"/>
      <c r="O33" s="405"/>
      <c r="P33" s="408"/>
      <c r="Q33" s="409"/>
      <c r="R33" s="404"/>
      <c r="S33" s="405"/>
      <c r="T33" s="408"/>
      <c r="U33" s="409"/>
      <c r="V33" s="404"/>
      <c r="W33" s="405"/>
      <c r="X33" s="408"/>
      <c r="Y33" s="409"/>
      <c r="Z33" s="404"/>
      <c r="AA33" s="405"/>
      <c r="AB33" s="408"/>
      <c r="AC33" s="67"/>
      <c r="AG33" s="111"/>
      <c r="AH33" s="111"/>
      <c r="AI33" s="111"/>
    </row>
    <row r="34" spans="1:35" ht="13.5" customHeight="1">
      <c r="A34" s="410"/>
      <c r="B34" s="411"/>
      <c r="C34" s="412"/>
      <c r="D34" s="413"/>
      <c r="E34" s="405"/>
      <c r="F34" s="413"/>
      <c r="G34" s="405"/>
      <c r="H34" s="405"/>
      <c r="I34" s="405"/>
      <c r="J34" s="406"/>
      <c r="K34" s="406"/>
      <c r="L34" s="407"/>
      <c r="M34" s="409"/>
      <c r="N34" s="404"/>
      <c r="O34" s="405"/>
      <c r="P34" s="408"/>
      <c r="Q34" s="409"/>
      <c r="R34" s="404"/>
      <c r="S34" s="405"/>
      <c r="T34" s="408"/>
      <c r="U34" s="409"/>
      <c r="V34" s="404"/>
      <c r="W34" s="405"/>
      <c r="X34" s="408"/>
      <c r="Y34" s="409"/>
      <c r="Z34" s="404"/>
      <c r="AA34" s="405"/>
      <c r="AB34" s="408"/>
      <c r="AC34" s="67"/>
      <c r="AG34" s="111"/>
      <c r="AH34" s="111"/>
      <c r="AI34" s="111"/>
    </row>
    <row r="35" spans="1:35" ht="13.5" customHeight="1">
      <c r="A35" s="410"/>
      <c r="B35" s="411"/>
      <c r="C35" s="412"/>
      <c r="D35" s="413"/>
      <c r="E35" s="405"/>
      <c r="F35" s="413"/>
      <c r="G35" s="405"/>
      <c r="H35" s="405"/>
      <c r="I35" s="405"/>
      <c r="J35" s="406"/>
      <c r="K35" s="406"/>
      <c r="L35" s="407"/>
      <c r="M35" s="409"/>
      <c r="N35" s="404"/>
      <c r="O35" s="405"/>
      <c r="P35" s="408"/>
      <c r="Q35" s="409"/>
      <c r="R35" s="404"/>
      <c r="S35" s="405"/>
      <c r="T35" s="408"/>
      <c r="U35" s="409"/>
      <c r="V35" s="404"/>
      <c r="W35" s="405"/>
      <c r="X35" s="408"/>
      <c r="Y35" s="409"/>
      <c r="Z35" s="404"/>
      <c r="AA35" s="405"/>
      <c r="AB35" s="408"/>
      <c r="AC35" s="67"/>
      <c r="AG35" s="111"/>
      <c r="AH35" s="111"/>
      <c r="AI35" s="111"/>
    </row>
    <row r="36" spans="1:35" ht="13.5" customHeight="1">
      <c r="A36" s="410"/>
      <c r="B36" s="411"/>
      <c r="C36" s="412"/>
      <c r="D36" s="413"/>
      <c r="E36" s="405"/>
      <c r="F36" s="413"/>
      <c r="G36" s="405"/>
      <c r="H36" s="405"/>
      <c r="I36" s="405"/>
      <c r="J36" s="406"/>
      <c r="K36" s="406"/>
      <c r="L36" s="407"/>
      <c r="M36" s="409"/>
      <c r="N36" s="404"/>
      <c r="O36" s="405"/>
      <c r="P36" s="408"/>
      <c r="Q36" s="409"/>
      <c r="R36" s="404"/>
      <c r="S36" s="405"/>
      <c r="T36" s="408"/>
      <c r="U36" s="409"/>
      <c r="V36" s="404"/>
      <c r="W36" s="405"/>
      <c r="X36" s="408"/>
      <c r="Y36" s="409"/>
      <c r="Z36" s="404"/>
      <c r="AA36" s="405"/>
      <c r="AB36" s="408"/>
      <c r="AC36" s="67"/>
      <c r="AG36" s="111"/>
      <c r="AH36" s="111"/>
      <c r="AI36" s="111"/>
    </row>
    <row r="37" spans="1:35" ht="13.5" customHeight="1">
      <c r="A37" s="410"/>
      <c r="B37" s="411"/>
      <c r="C37" s="412"/>
      <c r="D37" s="413"/>
      <c r="E37" s="405"/>
      <c r="F37" s="413"/>
      <c r="G37" s="405"/>
      <c r="H37" s="405"/>
      <c r="I37" s="405"/>
      <c r="J37" s="406"/>
      <c r="K37" s="406"/>
      <c r="L37" s="407"/>
      <c r="M37" s="409"/>
      <c r="N37" s="404"/>
      <c r="O37" s="405"/>
      <c r="P37" s="408"/>
      <c r="Q37" s="409"/>
      <c r="R37" s="404"/>
      <c r="S37" s="405"/>
      <c r="T37" s="408"/>
      <c r="U37" s="409"/>
      <c r="V37" s="404"/>
      <c r="W37" s="405"/>
      <c r="X37" s="408"/>
      <c r="Y37" s="409"/>
      <c r="Z37" s="404"/>
      <c r="AA37" s="405"/>
      <c r="AB37" s="408"/>
      <c r="AC37" s="67"/>
      <c r="AG37" s="111"/>
      <c r="AH37" s="111"/>
      <c r="AI37" s="111"/>
    </row>
    <row r="38" spans="1:35" ht="13.5" customHeight="1">
      <c r="A38" s="410"/>
      <c r="B38" s="411"/>
      <c r="C38" s="412"/>
      <c r="D38" s="413"/>
      <c r="E38" s="405"/>
      <c r="F38" s="413"/>
      <c r="G38" s="405"/>
      <c r="H38" s="405"/>
      <c r="I38" s="405"/>
      <c r="J38" s="406"/>
      <c r="K38" s="406"/>
      <c r="L38" s="407"/>
      <c r="M38" s="409"/>
      <c r="N38" s="404"/>
      <c r="O38" s="405"/>
      <c r="P38" s="408"/>
      <c r="Q38" s="409"/>
      <c r="R38" s="404"/>
      <c r="S38" s="405"/>
      <c r="T38" s="408"/>
      <c r="U38" s="409"/>
      <c r="V38" s="404"/>
      <c r="W38" s="405"/>
      <c r="X38" s="408"/>
      <c r="Y38" s="409"/>
      <c r="Z38" s="404"/>
      <c r="AA38" s="405"/>
      <c r="AB38" s="408"/>
      <c r="AC38" s="67"/>
      <c r="AG38" s="111"/>
      <c r="AH38" s="111"/>
      <c r="AI38" s="111"/>
    </row>
    <row r="39" spans="1:35" ht="13.5" customHeight="1">
      <c r="A39" s="410"/>
      <c r="B39" s="411"/>
      <c r="C39" s="412"/>
      <c r="D39" s="413"/>
      <c r="E39" s="405"/>
      <c r="F39" s="413"/>
      <c r="G39" s="405"/>
      <c r="H39" s="405"/>
      <c r="I39" s="405"/>
      <c r="J39" s="406"/>
      <c r="K39" s="406"/>
      <c r="L39" s="407"/>
      <c r="M39" s="409"/>
      <c r="N39" s="404"/>
      <c r="O39" s="405"/>
      <c r="P39" s="408"/>
      <c r="Q39" s="409"/>
      <c r="R39" s="404"/>
      <c r="S39" s="405"/>
      <c r="T39" s="408"/>
      <c r="U39" s="409"/>
      <c r="V39" s="404"/>
      <c r="W39" s="405"/>
      <c r="X39" s="408"/>
      <c r="Y39" s="409"/>
      <c r="Z39" s="404"/>
      <c r="AA39" s="405"/>
      <c r="AB39" s="408"/>
      <c r="AC39" s="67"/>
      <c r="AG39" s="111"/>
      <c r="AH39" s="111"/>
      <c r="AI39" s="111"/>
    </row>
    <row r="40" spans="1:35" ht="13.5" customHeight="1">
      <c r="A40" s="410"/>
      <c r="B40" s="411"/>
      <c r="C40" s="412"/>
      <c r="D40" s="413"/>
      <c r="E40" s="405"/>
      <c r="F40" s="413"/>
      <c r="G40" s="405"/>
      <c r="H40" s="405"/>
      <c r="I40" s="405"/>
      <c r="J40" s="406"/>
      <c r="K40" s="406"/>
      <c r="L40" s="407"/>
      <c r="M40" s="409"/>
      <c r="N40" s="404"/>
      <c r="O40" s="405"/>
      <c r="P40" s="408"/>
      <c r="Q40" s="409"/>
      <c r="R40" s="404"/>
      <c r="S40" s="405"/>
      <c r="T40" s="408"/>
      <c r="U40" s="409"/>
      <c r="V40" s="404"/>
      <c r="W40" s="405"/>
      <c r="X40" s="408"/>
      <c r="Y40" s="409"/>
      <c r="Z40" s="404"/>
      <c r="AA40" s="405"/>
      <c r="AB40" s="408"/>
      <c r="AC40" s="67"/>
      <c r="AG40" s="111"/>
      <c r="AH40" s="111"/>
      <c r="AI40" s="111"/>
    </row>
    <row r="41" spans="1:35" ht="13.5" customHeight="1">
      <c r="A41" s="410"/>
      <c r="B41" s="411"/>
      <c r="C41" s="412"/>
      <c r="D41" s="413"/>
      <c r="E41" s="405"/>
      <c r="F41" s="413"/>
      <c r="G41" s="405"/>
      <c r="H41" s="405"/>
      <c r="I41" s="405"/>
      <c r="J41" s="406"/>
      <c r="K41" s="406"/>
      <c r="L41" s="407"/>
      <c r="M41" s="409"/>
      <c r="N41" s="404"/>
      <c r="O41" s="405"/>
      <c r="P41" s="408"/>
      <c r="Q41" s="409"/>
      <c r="R41" s="404"/>
      <c r="S41" s="405"/>
      <c r="T41" s="408"/>
      <c r="U41" s="409"/>
      <c r="V41" s="404"/>
      <c r="W41" s="405"/>
      <c r="X41" s="408"/>
      <c r="Y41" s="409"/>
      <c r="Z41" s="404"/>
      <c r="AA41" s="405"/>
      <c r="AB41" s="408"/>
      <c r="AC41" s="67"/>
      <c r="AG41" s="111"/>
      <c r="AH41" s="111"/>
      <c r="AI41" s="111"/>
    </row>
    <row r="42" spans="1:35" ht="13.5" customHeight="1">
      <c r="A42" s="410"/>
      <c r="B42" s="411"/>
      <c r="C42" s="412"/>
      <c r="D42" s="413"/>
      <c r="E42" s="405"/>
      <c r="F42" s="413"/>
      <c r="G42" s="405"/>
      <c r="H42" s="405"/>
      <c r="I42" s="405"/>
      <c r="J42" s="406"/>
      <c r="K42" s="406"/>
      <c r="L42" s="407"/>
      <c r="M42" s="409"/>
      <c r="N42" s="404"/>
      <c r="O42" s="405"/>
      <c r="P42" s="408"/>
      <c r="Q42" s="409"/>
      <c r="R42" s="404"/>
      <c r="S42" s="405"/>
      <c r="T42" s="408"/>
      <c r="U42" s="409"/>
      <c r="V42" s="404"/>
      <c r="W42" s="405"/>
      <c r="X42" s="408"/>
      <c r="Y42" s="409"/>
      <c r="Z42" s="404"/>
      <c r="AA42" s="405"/>
      <c r="AB42" s="408"/>
      <c r="AC42" s="67"/>
      <c r="AG42" s="111"/>
      <c r="AH42" s="111"/>
      <c r="AI42" s="111"/>
    </row>
    <row r="43" spans="1:35" ht="13.5" customHeight="1">
      <c r="A43" s="410"/>
      <c r="B43" s="411"/>
      <c r="C43" s="412"/>
      <c r="D43" s="413"/>
      <c r="E43" s="405"/>
      <c r="F43" s="413"/>
      <c r="G43" s="405"/>
      <c r="H43" s="405"/>
      <c r="I43" s="405"/>
      <c r="J43" s="406"/>
      <c r="K43" s="406"/>
      <c r="L43" s="407"/>
      <c r="M43" s="409"/>
      <c r="N43" s="404"/>
      <c r="O43" s="405"/>
      <c r="P43" s="408"/>
      <c r="Q43" s="409"/>
      <c r="R43" s="404"/>
      <c r="S43" s="405"/>
      <c r="T43" s="408"/>
      <c r="U43" s="409"/>
      <c r="V43" s="404"/>
      <c r="W43" s="405"/>
      <c r="X43" s="408"/>
      <c r="Y43" s="409"/>
      <c r="Z43" s="404"/>
      <c r="AA43" s="405"/>
      <c r="AB43" s="408"/>
      <c r="AC43" s="67"/>
      <c r="AG43" s="111"/>
      <c r="AH43" s="111"/>
      <c r="AI43" s="111"/>
    </row>
    <row r="44" spans="1:35" ht="13.5" customHeight="1">
      <c r="A44" s="410"/>
      <c r="B44" s="411"/>
      <c r="C44" s="412"/>
      <c r="D44" s="413"/>
      <c r="E44" s="405"/>
      <c r="F44" s="413"/>
      <c r="G44" s="405"/>
      <c r="H44" s="405"/>
      <c r="I44" s="405"/>
      <c r="J44" s="406"/>
      <c r="K44" s="406"/>
      <c r="L44" s="407"/>
      <c r="M44" s="409"/>
      <c r="N44" s="404"/>
      <c r="O44" s="405"/>
      <c r="P44" s="408"/>
      <c r="Q44" s="409"/>
      <c r="R44" s="404"/>
      <c r="S44" s="405"/>
      <c r="T44" s="408"/>
      <c r="U44" s="409"/>
      <c r="V44" s="404"/>
      <c r="W44" s="405"/>
      <c r="X44" s="408"/>
      <c r="Y44" s="409"/>
      <c r="Z44" s="404"/>
      <c r="AA44" s="405"/>
      <c r="AB44" s="408"/>
      <c r="AC44" s="67"/>
    </row>
    <row r="45" spans="1:35" ht="13.5" customHeight="1">
      <c r="A45" s="410"/>
      <c r="B45" s="411"/>
      <c r="C45" s="412"/>
      <c r="D45" s="413"/>
      <c r="E45" s="405"/>
      <c r="F45" s="413"/>
      <c r="G45" s="405"/>
      <c r="H45" s="405"/>
      <c r="I45" s="405"/>
      <c r="J45" s="406"/>
      <c r="K45" s="406"/>
      <c r="L45" s="407"/>
      <c r="M45" s="409"/>
      <c r="N45" s="404"/>
      <c r="O45" s="405"/>
      <c r="P45" s="408"/>
      <c r="Q45" s="409"/>
      <c r="R45" s="404"/>
      <c r="S45" s="405"/>
      <c r="T45" s="408"/>
      <c r="U45" s="409"/>
      <c r="V45" s="404"/>
      <c r="W45" s="405"/>
      <c r="X45" s="408"/>
      <c r="Y45" s="409"/>
      <c r="Z45" s="404"/>
      <c r="AA45" s="405"/>
      <c r="AB45" s="408"/>
      <c r="AC45" s="67"/>
    </row>
    <row r="46" spans="1:35" ht="13.5" customHeight="1">
      <c r="A46" s="410"/>
      <c r="B46" s="411"/>
      <c r="C46" s="412"/>
      <c r="D46" s="413"/>
      <c r="E46" s="405"/>
      <c r="F46" s="413"/>
      <c r="G46" s="405"/>
      <c r="H46" s="405"/>
      <c r="I46" s="405"/>
      <c r="J46" s="406"/>
      <c r="K46" s="406"/>
      <c r="L46" s="407"/>
      <c r="M46" s="409"/>
      <c r="N46" s="404"/>
      <c r="O46" s="405"/>
      <c r="P46" s="408"/>
      <c r="Q46" s="409"/>
      <c r="R46" s="404"/>
      <c r="S46" s="405"/>
      <c r="T46" s="408"/>
      <c r="U46" s="409"/>
      <c r="V46" s="404"/>
      <c r="W46" s="405"/>
      <c r="X46" s="408"/>
      <c r="Y46" s="409"/>
      <c r="Z46" s="404"/>
      <c r="AA46" s="405"/>
      <c r="AB46" s="408"/>
      <c r="AC46" s="67"/>
    </row>
    <row r="47" spans="1:35" ht="13.5" customHeight="1" thickBot="1">
      <c r="A47" s="414"/>
      <c r="B47" s="415"/>
      <c r="C47" s="416"/>
      <c r="D47" s="417"/>
      <c r="E47" s="418"/>
      <c r="F47" s="417"/>
      <c r="G47" s="418"/>
      <c r="H47" s="418"/>
      <c r="I47" s="418"/>
      <c r="J47" s="419"/>
      <c r="K47" s="419"/>
      <c r="L47" s="420"/>
      <c r="M47" s="421"/>
      <c r="N47" s="422"/>
      <c r="O47" s="418"/>
      <c r="P47" s="423"/>
      <c r="Q47" s="421"/>
      <c r="R47" s="422"/>
      <c r="S47" s="418"/>
      <c r="T47" s="423"/>
      <c r="U47" s="421"/>
      <c r="V47" s="422"/>
      <c r="W47" s="418"/>
      <c r="X47" s="423"/>
      <c r="Y47" s="421"/>
      <c r="Z47" s="422"/>
      <c r="AA47" s="418"/>
      <c r="AB47" s="423"/>
      <c r="AC47" s="67"/>
    </row>
    <row r="48" spans="1:35" ht="13.5" customHeight="1">
      <c r="A48" s="424" t="s">
        <v>259</v>
      </c>
      <c r="B48" s="246"/>
      <c r="C48" s="425"/>
      <c r="D48" s="243"/>
      <c r="E48" s="244"/>
      <c r="F48" s="243"/>
      <c r="G48" s="244"/>
      <c r="H48" s="244"/>
      <c r="I48" s="244"/>
      <c r="J48" s="426"/>
      <c r="K48" s="426"/>
      <c r="L48" s="426"/>
      <c r="M48" s="246"/>
      <c r="N48" s="243"/>
      <c r="O48" s="244"/>
      <c r="P48" s="427"/>
      <c r="Q48" s="246"/>
      <c r="R48" s="243"/>
      <c r="S48" s="244"/>
      <c r="T48" s="427"/>
      <c r="U48" s="246"/>
      <c r="V48" s="243"/>
      <c r="W48" s="244"/>
      <c r="X48" s="427"/>
      <c r="Y48" s="246"/>
      <c r="Z48" s="243"/>
      <c r="AA48" s="244"/>
      <c r="AB48" s="427"/>
      <c r="AC48" s="67"/>
    </row>
    <row r="49" spans="1:28" ht="13.5" customHeight="1" thickBot="1">
      <c r="A49" s="428">
        <f>SUM(D49,F49,N49,R49,V49,Z49)</f>
        <v>208970</v>
      </c>
      <c r="B49" s="429" t="s">
        <v>260</v>
      </c>
      <c r="C49" s="430">
        <f>SUM(C30,C21,徳島３!C42,徳島３!C36,徳島３!C30,徳島３!C20,徳島２!C49,徳島２!C42,徳島２!C36,徳島２!C31,徳島２!C25,徳島２!C15,徳島１!C36,徳島１!C45)</f>
        <v>185050</v>
      </c>
      <c r="D49" s="431">
        <f>SUM(D30,D21,徳島３!D42,徳島３!D36,徳島３!D30,徳島３!D20,徳島２!D49,徳島２!D42,徳島２!D36,徳島２!D31,徳島２!D25,徳島２!D15,徳島１!D36,徳島１!D45)</f>
        <v>167840</v>
      </c>
      <c r="E49" s="137">
        <f>SUM(E30,E21,徳島３!E42,徳島３!E36,徳島３!E30,徳島３!E20,徳島２!E49,徳島２!E42,徳島２!E36,徳島２!E31,徳島２!E25,徳島２!E15,徳島１!E36,徳島１!E45)</f>
        <v>0</v>
      </c>
      <c r="F49" s="431">
        <f>SUM(F30,F21,徳島３!F42,徳島３!F36,徳島３!F30,徳島３!F20,徳島２!F49,徳島２!F42,徳島２!F36,徳島２!F31,徳島２!F25,徳島２!F15,徳島１!F36,徳島１!F45)</f>
        <v>17210</v>
      </c>
      <c r="G49" s="137">
        <f>SUM(G30,G21,徳島３!G42,徳島３!G36,徳島３!G30,徳島３!G20,徳島２!G49,徳島２!G42,徳島２!G36,徳島２!G31,徳島２!G25,徳島２!G15,徳島１!G36,徳島１!G45)</f>
        <v>0</v>
      </c>
      <c r="H49" s="137">
        <f>SUM(H30,H21,徳島３!H42,徳島３!H36,徳島３!H30,徳島３!H20,徳島２!H49,徳島２!H42,徳島２!H36,徳島２!H31,徳島２!H25,徳島２!H15,徳島１!H36,徳島１!H45)</f>
        <v>0</v>
      </c>
      <c r="I49" s="137"/>
      <c r="J49" s="432">
        <f>SUM(J30,J21,徳島３!J42,徳島３!J36,徳島３!J30,徳島３!J20,徳島２!J49,徳島２!J42,徳島２!J36,徳島２!J31,徳島２!J25,徳島２!J15,徳島１!J36,徳島１!J45)</f>
        <v>0</v>
      </c>
      <c r="K49" s="431">
        <f>SUM(K30,K21,徳島３!K42,徳島３!K36,徳島３!K30,徳島３!K20,徳島２!K49,徳島２!K42,徳島２!K36,徳島２!K31,徳島２!K25,徳島２!K15,徳島１!K36,徳島１!K45)</f>
        <v>0</v>
      </c>
      <c r="L49" s="431">
        <f>SUM(L30,L21,徳島３!L42,徳島３!L36,徳島３!L30,徳島３!L20,徳島２!L49,徳島２!L42,徳島２!L36,徳島２!L31,徳島２!L25,徳島２!L15,徳島１!L36,徳島１!L45)</f>
        <v>0</v>
      </c>
      <c r="M49" s="429" t="s">
        <v>260</v>
      </c>
      <c r="N49" s="431">
        <f>SUM(N30,N21,徳島３!N42,徳島３!N36,徳島３!N30,徳島３!N20,徳島２!N49,徳島２!N42,徳島２!N36,徳島２!N31,徳島２!N25,徳島２!N15,徳島１!N36,徳島１!N45)</f>
        <v>8070</v>
      </c>
      <c r="O49" s="137">
        <f>SUM(O30,O21,徳島３!O42,徳島３!O36,徳島３!O30,徳島３!O20,徳島２!O49,徳島２!O42,徳島２!O36,徳島２!O31,徳島２!O25,徳島２!O15,徳島１!O36,徳島１!O45)</f>
        <v>0</v>
      </c>
      <c r="P49" s="433"/>
      <c r="Q49" s="434" t="s">
        <v>260</v>
      </c>
      <c r="R49" s="431">
        <f>SUM(R30,R21,徳島３!R42,徳島３!R36,徳島３!R30,徳島３!R20,徳島２!R49,徳島２!R42,徳島２!R36,徳島２!R31,徳島２!R25,徳島２!R15,徳島１!R36,徳島１!R45)</f>
        <v>6900</v>
      </c>
      <c r="S49" s="137">
        <f>SUM(S30,S21,徳島３!S42,徳島３!S36,徳島３!S30,徳島３!S20,徳島２!S49,徳島２!S42,徳島２!S36,徳島２!S31,徳島２!S25,徳島２!S15,徳島１!S36,徳島１!S45)</f>
        <v>0</v>
      </c>
      <c r="T49" s="433"/>
      <c r="U49" s="429" t="s">
        <v>260</v>
      </c>
      <c r="V49" s="431">
        <f>SUM(V30,V21,徳島３!V42,徳島３!V36,徳島３!V30,徳島３!V20,徳島２!V49,徳島２!V42,徳島２!V36,徳島２!V31,徳島２!V25,徳島２!V15,徳島１!V36,徳島１!V45)</f>
        <v>2090</v>
      </c>
      <c r="W49" s="137">
        <f>SUM(W30,W21,徳島３!W42,徳島３!W36,徳島３!W30,徳島３!W20,徳島２!W49,徳島２!W42,徳島２!W36,徳島２!W31,徳島２!W25,徳島２!W15,徳島１!W36,徳島１!W45)</f>
        <v>0</v>
      </c>
      <c r="X49" s="433"/>
      <c r="Y49" s="429" t="s">
        <v>260</v>
      </c>
      <c r="Z49" s="431">
        <f>SUM(Z30,Z21,徳島３!Z42,徳島３!Z36,徳島３!Z30,徳島３!Z20,徳島２!Z49,徳島２!Z42,徳島２!Z36,徳島２!Z31,徳島２!Z25,徳島２!Z15,徳島１!Z36,徳島１!Z45)</f>
        <v>6860</v>
      </c>
      <c r="AA49" s="137">
        <f>SUM(AA30,AA21,徳島３!AA42,徳島３!AA36,徳島３!AA30,徳島３!AA20,徳島２!AA49,徳島２!AA42,徳島２!AA36,徳島２!AA31,徳島２!AA25,徳島２!AA15,徳島１!AA36,徳島１!AA45)</f>
        <v>0</v>
      </c>
      <c r="AB49" s="433"/>
    </row>
    <row r="50" spans="1:28" ht="13.15" customHeight="1">
      <c r="A50" s="162"/>
      <c r="B50" s="163" t="s">
        <v>145</v>
      </c>
      <c r="C50" s="164"/>
      <c r="D50" s="164"/>
      <c r="E50" s="111"/>
      <c r="F50" s="164"/>
      <c r="G50" s="111"/>
      <c r="H50" s="111"/>
      <c r="I50" s="111"/>
      <c r="J50" s="111"/>
      <c r="K50" s="111"/>
      <c r="L50" s="111"/>
      <c r="M50" s="111"/>
      <c r="N50" s="111"/>
      <c r="O50" s="111"/>
      <c r="P50" s="111"/>
      <c r="Q50" s="111"/>
      <c r="R50" s="111"/>
      <c r="S50" s="111"/>
      <c r="T50" s="111"/>
      <c r="U50" s="111"/>
      <c r="V50" s="111"/>
      <c r="W50" s="111"/>
      <c r="X50" s="111"/>
      <c r="Y50" s="165"/>
      <c r="Z50" s="679" t="str">
        <f>市郡別!Q34</f>
        <v>(25･04)</v>
      </c>
      <c r="AA50" s="679"/>
      <c r="AB50" s="166"/>
    </row>
    <row r="51" spans="1:28" ht="13.15" customHeight="1">
      <c r="A51" s="162"/>
      <c r="B51" s="163" t="s">
        <v>146</v>
      </c>
      <c r="C51" s="164"/>
      <c r="D51" s="164"/>
      <c r="E51" s="111"/>
      <c r="F51" s="164"/>
      <c r="G51" s="111"/>
      <c r="H51" s="111"/>
      <c r="I51" s="111"/>
      <c r="J51" s="111"/>
      <c r="K51" s="111"/>
      <c r="L51" s="111"/>
      <c r="M51" s="111"/>
      <c r="N51" s="111"/>
      <c r="O51" s="111"/>
      <c r="P51" s="111"/>
      <c r="Q51" s="111"/>
      <c r="R51" s="111"/>
      <c r="S51" s="111"/>
      <c r="T51" s="111"/>
      <c r="U51" s="111"/>
      <c r="V51" s="111"/>
      <c r="W51" s="111"/>
      <c r="X51" s="111"/>
      <c r="Y51" s="167"/>
      <c r="Z51" s="166"/>
      <c r="AA51" s="166"/>
      <c r="AB51" s="166"/>
    </row>
    <row r="52" spans="1:28" ht="13.15" customHeight="1">
      <c r="A52" s="162"/>
      <c r="B52" s="163" t="s">
        <v>147</v>
      </c>
      <c r="C52" s="164"/>
      <c r="D52" s="164"/>
      <c r="E52" s="111"/>
      <c r="F52" s="164"/>
      <c r="G52" s="111"/>
      <c r="H52" s="111"/>
      <c r="I52" s="111"/>
      <c r="J52" s="111"/>
      <c r="K52" s="111"/>
      <c r="L52" s="111"/>
      <c r="M52" s="111"/>
      <c r="N52" s="111"/>
      <c r="O52" s="111"/>
      <c r="P52" s="111"/>
      <c r="Q52" s="111"/>
      <c r="R52" s="111"/>
      <c r="S52" s="111"/>
      <c r="T52" s="111"/>
      <c r="U52" s="111"/>
      <c r="V52" s="111"/>
      <c r="W52" s="111"/>
      <c r="X52" s="111"/>
      <c r="Y52" s="167"/>
      <c r="Z52" s="166"/>
      <c r="AA52" s="166"/>
      <c r="AB52" s="166"/>
    </row>
    <row r="53" spans="1:28" ht="13.15" customHeight="1">
      <c r="A53" s="162"/>
      <c r="B53" s="163" t="s">
        <v>148</v>
      </c>
      <c r="C53" s="164"/>
      <c r="D53" s="164"/>
      <c r="E53" s="111"/>
      <c r="F53" s="164"/>
      <c r="G53" s="111"/>
      <c r="H53" s="111"/>
      <c r="I53" s="111"/>
      <c r="J53" s="111"/>
      <c r="K53" s="111"/>
      <c r="L53" s="111"/>
      <c r="M53" s="111"/>
      <c r="N53" s="111"/>
      <c r="O53" s="111"/>
      <c r="P53" s="111"/>
      <c r="Q53" s="111"/>
      <c r="R53" s="111"/>
      <c r="S53" s="111"/>
      <c r="T53" s="111"/>
      <c r="U53" s="111"/>
      <c r="V53" s="111"/>
      <c r="W53" s="111"/>
      <c r="X53" s="111"/>
      <c r="Y53" s="167"/>
      <c r="Z53" s="166"/>
      <c r="AA53" s="166"/>
      <c r="AB53" s="166"/>
    </row>
    <row r="54" spans="1:28" ht="13.15" customHeight="1">
      <c r="A54" s="162"/>
      <c r="B54" s="163" t="s">
        <v>149</v>
      </c>
      <c r="C54" s="164"/>
      <c r="D54" s="164"/>
      <c r="E54" s="111"/>
      <c r="F54" s="164"/>
      <c r="G54" s="111"/>
      <c r="H54" s="111"/>
      <c r="I54" s="111"/>
      <c r="J54" s="111"/>
      <c r="K54" s="111"/>
      <c r="L54" s="111"/>
      <c r="M54" s="111"/>
      <c r="N54" s="111"/>
      <c r="O54" s="111"/>
      <c r="P54" s="111"/>
      <c r="Q54" s="111"/>
      <c r="R54" s="111"/>
      <c r="S54" s="111"/>
      <c r="T54" s="111"/>
      <c r="U54" s="111"/>
      <c r="V54" s="111"/>
      <c r="W54" s="111"/>
      <c r="X54" s="111"/>
      <c r="Y54" s="167"/>
      <c r="Z54" s="166"/>
      <c r="AA54" s="166"/>
      <c r="AB54" s="166"/>
    </row>
    <row r="55" spans="1:28" ht="13.15" customHeight="1">
      <c r="A55" s="162"/>
      <c r="B55" s="163" t="s">
        <v>150</v>
      </c>
      <c r="C55" s="164"/>
      <c r="D55" s="164"/>
      <c r="E55" s="111"/>
      <c r="F55" s="164"/>
      <c r="G55" s="111"/>
      <c r="H55" s="111"/>
      <c r="I55" s="111"/>
      <c r="J55" s="111"/>
      <c r="K55" s="111"/>
      <c r="L55" s="111"/>
      <c r="M55" s="111"/>
      <c r="N55" s="111"/>
      <c r="O55" s="111"/>
      <c r="P55" s="111"/>
      <c r="Q55" s="111"/>
      <c r="R55" s="111"/>
      <c r="S55" s="111"/>
      <c r="T55" s="111"/>
      <c r="U55" s="111"/>
      <c r="V55" s="111"/>
      <c r="W55" s="111"/>
      <c r="X55" s="111"/>
      <c r="Y55" s="698"/>
      <c r="Z55" s="698"/>
      <c r="AA55" s="698"/>
      <c r="AB55" s="168"/>
    </row>
  </sheetData>
  <mergeCells count="43">
    <mergeCell ref="A2:H2"/>
    <mergeCell ref="I2:M2"/>
    <mergeCell ref="N2:O2"/>
    <mergeCell ref="Q2:U2"/>
    <mergeCell ref="V2:AB2"/>
    <mergeCell ref="V3:AB5"/>
    <mergeCell ref="P4:R4"/>
    <mergeCell ref="S4:U4"/>
    <mergeCell ref="B7:L7"/>
    <mergeCell ref="M7:P7"/>
    <mergeCell ref="Q7:S7"/>
    <mergeCell ref="U7:W7"/>
    <mergeCell ref="Y7:AA7"/>
    <mergeCell ref="A3:G5"/>
    <mergeCell ref="I3:M5"/>
    <mergeCell ref="N3:O5"/>
    <mergeCell ref="P3:R3"/>
    <mergeCell ref="S3:U3"/>
    <mergeCell ref="Q8:Q9"/>
    <mergeCell ref="R8:R9"/>
    <mergeCell ref="S8:S9"/>
    <mergeCell ref="B8:B9"/>
    <mergeCell ref="D8:E8"/>
    <mergeCell ref="F8:G8"/>
    <mergeCell ref="I8:I9"/>
    <mergeCell ref="J8:L9"/>
    <mergeCell ref="M8:M9"/>
    <mergeCell ref="Y55:AA55"/>
    <mergeCell ref="Z8:Z9"/>
    <mergeCell ref="AA8:AA9"/>
    <mergeCell ref="AB8:AB9"/>
    <mergeCell ref="A10:A20"/>
    <mergeCell ref="A23:A29"/>
    <mergeCell ref="Z50:AA50"/>
    <mergeCell ref="T8:T9"/>
    <mergeCell ref="U8:U9"/>
    <mergeCell ref="V8:V9"/>
    <mergeCell ref="W8:W9"/>
    <mergeCell ref="X8:X9"/>
    <mergeCell ref="Y8:Y9"/>
    <mergeCell ref="N8:N9"/>
    <mergeCell ref="O8:O9"/>
    <mergeCell ref="P8:P9"/>
  </mergeCells>
  <phoneticPr fontId="5"/>
  <conditionalFormatting sqref="B10:B14 B16:B19 B23:B26">
    <cfRule type="expression" dxfId="10" priority="3">
      <formula>D10-E10&lt;0</formula>
    </cfRule>
  </conditionalFormatting>
  <conditionalFormatting sqref="G10:G12 G14 G17 G23:G26">
    <cfRule type="expression" dxfId="9" priority="2">
      <formula>AND(E10&gt;0,G10="")</formula>
    </cfRule>
  </conditionalFormatting>
  <conditionalFormatting sqref="M11 M14">
    <cfRule type="expression" dxfId="8" priority="12">
      <formula>N11-O11&lt;0</formula>
    </cfRule>
  </conditionalFormatting>
  <conditionalFormatting sqref="M25:M28">
    <cfRule type="expression" dxfId="7" priority="7">
      <formula>N25-O25&lt;0</formula>
    </cfRule>
  </conditionalFormatting>
  <conditionalFormatting sqref="Q10:Q11">
    <cfRule type="expression" dxfId="6" priority="11">
      <formula>R10-S10&lt;0</formula>
    </cfRule>
  </conditionalFormatting>
  <conditionalFormatting sqref="Q14">
    <cfRule type="expression" dxfId="5" priority="10">
      <formula>R14-S14&lt;0</formula>
    </cfRule>
  </conditionalFormatting>
  <conditionalFormatting sqref="Q23:Q28">
    <cfRule type="expression" dxfId="4" priority="6">
      <formula>R23-S23&lt;0</formula>
    </cfRule>
  </conditionalFormatting>
  <conditionalFormatting sqref="U14">
    <cfRule type="expression" dxfId="3" priority="9">
      <formula>V14-W14&lt;0</formula>
    </cfRule>
  </conditionalFormatting>
  <conditionalFormatting sqref="U25:U28">
    <cfRule type="expression" dxfId="2" priority="5">
      <formula>V25-W25&lt;0</formula>
    </cfRule>
  </conditionalFormatting>
  <conditionalFormatting sqref="Y14">
    <cfRule type="expression" dxfId="1" priority="8">
      <formula>Z14-AA14&lt;0</formula>
    </cfRule>
  </conditionalFormatting>
  <conditionalFormatting sqref="Y25:Y28">
    <cfRule type="expression" dxfId="0" priority="1">
      <formula>Z25-AA25&lt;0</formula>
    </cfRule>
  </conditionalFormatting>
  <dataValidations count="2">
    <dataValidation type="whole" allowBlank="1" showInputMessage="1" showErrorMessage="1" errorTitle="部数オーバー！" error="入力部数が持ち部数を超えていますので入力しなおしてください。" sqref="G23:H29 G10:H19 O14 O25:O27 S14 S23:S26 W14 W25:W26 AA14 AA25:AA26">
      <formula1>10</formula1>
      <formula2>E10</formula2>
    </dataValidation>
    <dataValidation type="whole" allowBlank="1" showInputMessage="1" showErrorMessage="1" errorTitle="部数オーバー！" error="入力部数が持ち部数を超えていますので入力しなおしてください。" sqref="E10:E19 E23:E29">
      <formula1>10</formula1>
      <formula2>D10</formula2>
    </dataValidation>
  </dataValidations>
  <pageMargins left="0.2" right="0.2" top="0.27559055118110237" bottom="0.19685039370078741" header="0.19685039370078741" footer="0.19685039370078741"/>
  <pageSetup paperSize="9" scale="65" orientation="landscape" verticalDpi="2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AN71"/>
  <sheetViews>
    <sheetView showZeros="0" zoomScale="71" zoomScaleNormal="71" zoomScaleSheetLayoutView="73" workbookViewId="0">
      <pane xSplit="2" ySplit="8" topLeftCell="C9" activePane="bottomRight" state="frozen"/>
      <selection activeCell="A4" sqref="A4:C4"/>
      <selection pane="topRight" activeCell="A4" sqref="A4:C4"/>
      <selection pane="bottomLeft" activeCell="A4" sqref="A4:C4"/>
      <selection pane="bottomRight" activeCell="A3" sqref="A3:G5"/>
    </sheetView>
  </sheetViews>
  <sheetFormatPr defaultColWidth="9" defaultRowHeight="13.5"/>
  <cols>
    <col min="1" max="1" width="6.125" customWidth="1"/>
    <col min="2" max="2" width="7.625" customWidth="1"/>
    <col min="3" max="3" width="8.125" customWidth="1"/>
    <col min="4" max="4" width="7.25" customWidth="1"/>
    <col min="5" max="5" width="8.125" customWidth="1"/>
    <col min="6" max="6" width="7.25" customWidth="1"/>
    <col min="7" max="9" width="8.125" customWidth="1"/>
    <col min="10" max="10" width="7.625" customWidth="1"/>
    <col min="11" max="11" width="7.25" customWidth="1"/>
    <col min="12" max="12" width="8.125" customWidth="1"/>
    <col min="13" max="13" width="1" customWidth="1"/>
    <col min="14" max="14" width="6.125" customWidth="1"/>
    <col min="15" max="15" width="7.625" customWidth="1"/>
    <col min="16" max="16" width="8.125" customWidth="1"/>
    <col min="17" max="17" width="7.25" customWidth="1"/>
    <col min="18" max="18" width="8.125" customWidth="1"/>
    <col min="19" max="19" width="7.25" customWidth="1"/>
    <col min="20" max="22" width="8.125" customWidth="1"/>
    <col min="23" max="23" width="7.625" customWidth="1"/>
    <col min="24" max="24" width="7.25" customWidth="1"/>
    <col min="25" max="25" width="8.125" customWidth="1"/>
    <col min="26" max="26" width="1.125" customWidth="1"/>
    <col min="27" max="27" width="6.125" customWidth="1"/>
    <col min="28" max="28" width="7.625" customWidth="1"/>
    <col min="29" max="29" width="8.125" customWidth="1"/>
    <col min="30" max="30" width="7.25" customWidth="1"/>
    <col min="31" max="31" width="8.125" customWidth="1"/>
    <col min="32" max="32" width="7.25" customWidth="1"/>
    <col min="33" max="35" width="8.125" customWidth="1"/>
    <col min="36" max="36" width="7.625" customWidth="1"/>
    <col min="37" max="37" width="7.25" customWidth="1"/>
    <col min="38" max="38" width="8.125" customWidth="1"/>
    <col min="39" max="39" width="1.125" customWidth="1"/>
  </cols>
  <sheetData>
    <row r="1" spans="1:39" ht="86.25" customHeight="1"/>
    <row r="2" spans="1:39" s="436" customFormat="1" ht="21" customHeight="1">
      <c r="A2" s="796" t="s">
        <v>36</v>
      </c>
      <c r="B2" s="796"/>
      <c r="C2" s="796"/>
      <c r="D2" s="796"/>
      <c r="E2" s="796"/>
      <c r="F2" s="796"/>
      <c r="G2" s="796"/>
      <c r="H2" s="796"/>
      <c r="I2" s="796" t="s">
        <v>37</v>
      </c>
      <c r="J2" s="796"/>
      <c r="K2" s="796"/>
      <c r="L2" s="796"/>
      <c r="M2" s="796"/>
      <c r="N2" s="796"/>
      <c r="O2" s="796"/>
      <c r="P2" s="796"/>
      <c r="Q2" s="796"/>
      <c r="R2" s="796"/>
      <c r="S2" s="796" t="s">
        <v>3</v>
      </c>
      <c r="T2" s="796"/>
      <c r="U2" s="796" t="s">
        <v>261</v>
      </c>
      <c r="V2" s="796"/>
      <c r="W2" s="796"/>
      <c r="X2" s="796"/>
      <c r="Y2" s="796"/>
      <c r="Z2" s="796" t="s">
        <v>262</v>
      </c>
      <c r="AA2" s="796"/>
      <c r="AB2" s="796"/>
      <c r="AC2" s="796"/>
      <c r="AD2" s="796"/>
      <c r="AE2" s="796"/>
      <c r="AF2" s="796"/>
      <c r="AG2" s="796"/>
      <c r="AH2" s="796" t="s">
        <v>263</v>
      </c>
      <c r="AI2" s="796"/>
      <c r="AJ2" s="796"/>
      <c r="AK2" s="796"/>
      <c r="AL2" s="796"/>
      <c r="AM2" s="435"/>
    </row>
    <row r="3" spans="1:39" s="436" customFormat="1" ht="13.5" customHeight="1">
      <c r="A3" s="790">
        <f>徳島１!A3</f>
        <v>0</v>
      </c>
      <c r="B3" s="790"/>
      <c r="C3" s="790"/>
      <c r="D3" s="790"/>
      <c r="E3" s="790"/>
      <c r="F3" s="790"/>
      <c r="G3" s="790"/>
      <c r="H3" s="437"/>
      <c r="I3" s="792">
        <f>徳島１!I3</f>
        <v>0</v>
      </c>
      <c r="J3" s="792"/>
      <c r="K3" s="792"/>
      <c r="L3" s="792"/>
      <c r="M3" s="792"/>
      <c r="N3" s="792"/>
      <c r="O3" s="792"/>
      <c r="P3" s="792"/>
      <c r="Q3" s="792"/>
      <c r="R3" s="792"/>
      <c r="S3" s="794">
        <f>徳島１!N3</f>
        <v>0</v>
      </c>
      <c r="T3" s="794"/>
      <c r="U3" s="794">
        <f>SUM(AH42)</f>
        <v>0</v>
      </c>
      <c r="V3" s="794"/>
      <c r="W3" s="794"/>
      <c r="X3" s="794"/>
      <c r="Y3" s="438"/>
      <c r="Z3" s="788">
        <f>徳島１!V3</f>
        <v>0</v>
      </c>
      <c r="AA3" s="788"/>
      <c r="AB3" s="788"/>
      <c r="AC3" s="788"/>
      <c r="AD3" s="788"/>
      <c r="AE3" s="788"/>
      <c r="AF3" s="788"/>
      <c r="AG3" s="788"/>
      <c r="AH3" s="439"/>
      <c r="AI3" s="439"/>
      <c r="AJ3" s="439"/>
      <c r="AK3" s="440"/>
      <c r="AL3" s="440"/>
    </row>
    <row r="4" spans="1:39" s="445" customFormat="1" ht="33.75" customHeight="1">
      <c r="A4" s="791"/>
      <c r="B4" s="791"/>
      <c r="C4" s="791"/>
      <c r="D4" s="791"/>
      <c r="E4" s="791"/>
      <c r="F4" s="791"/>
      <c r="G4" s="791"/>
      <c r="H4" s="441"/>
      <c r="I4" s="793"/>
      <c r="J4" s="793"/>
      <c r="K4" s="793"/>
      <c r="L4" s="793"/>
      <c r="M4" s="793"/>
      <c r="N4" s="793"/>
      <c r="O4" s="793"/>
      <c r="P4" s="793"/>
      <c r="Q4" s="793"/>
      <c r="R4" s="793"/>
      <c r="S4" s="795"/>
      <c r="T4" s="795"/>
      <c r="U4" s="795"/>
      <c r="V4" s="795"/>
      <c r="W4" s="795"/>
      <c r="X4" s="795"/>
      <c r="Y4" s="442"/>
      <c r="Z4" s="789"/>
      <c r="AA4" s="789"/>
      <c r="AB4" s="789"/>
      <c r="AC4" s="789"/>
      <c r="AD4" s="789"/>
      <c r="AE4" s="789"/>
      <c r="AF4" s="789"/>
      <c r="AG4" s="789"/>
      <c r="AH4" s="443"/>
      <c r="AI4" s="443"/>
      <c r="AJ4" s="443"/>
      <c r="AK4" s="443"/>
      <c r="AL4" s="444"/>
    </row>
    <row r="5" spans="1:39" s="436" customFormat="1" ht="14.25" customHeight="1">
      <c r="A5" s="791"/>
      <c r="B5" s="791"/>
      <c r="C5" s="791"/>
      <c r="D5" s="791"/>
      <c r="E5" s="791"/>
      <c r="F5" s="791"/>
      <c r="G5" s="791"/>
      <c r="H5" s="441"/>
      <c r="I5" s="793"/>
      <c r="J5" s="793"/>
      <c r="K5" s="793"/>
      <c r="L5" s="793"/>
      <c r="M5" s="793"/>
      <c r="N5" s="793"/>
      <c r="O5" s="793"/>
      <c r="P5" s="793"/>
      <c r="Q5" s="793"/>
      <c r="R5" s="793"/>
      <c r="S5" s="795"/>
      <c r="T5" s="795"/>
      <c r="U5" s="795"/>
      <c r="V5" s="795"/>
      <c r="W5" s="795"/>
      <c r="X5" s="795"/>
      <c r="Y5" s="442"/>
      <c r="Z5" s="789"/>
      <c r="AA5" s="789"/>
      <c r="AB5" s="789"/>
      <c r="AC5" s="789"/>
      <c r="AD5" s="789"/>
      <c r="AE5" s="789"/>
      <c r="AF5" s="789"/>
      <c r="AG5" s="789"/>
      <c r="AH5" s="446"/>
      <c r="AI5" s="446"/>
      <c r="AJ5" s="447"/>
      <c r="AK5" s="440"/>
      <c r="AL5" s="440"/>
    </row>
    <row r="6" spans="1:39" ht="21.75" customHeight="1" thickBot="1"/>
    <row r="7" spans="1:39" s="450" customFormat="1" ht="21.75" customHeight="1" thickBot="1">
      <c r="A7" s="780" t="s">
        <v>264</v>
      </c>
      <c r="B7" s="782" t="s">
        <v>49</v>
      </c>
      <c r="C7" s="448" t="s">
        <v>50</v>
      </c>
      <c r="D7" s="784" t="s">
        <v>51</v>
      </c>
      <c r="E7" s="785"/>
      <c r="F7" s="786" t="s">
        <v>12</v>
      </c>
      <c r="G7" s="787"/>
      <c r="H7" s="448" t="s">
        <v>50</v>
      </c>
      <c r="I7" s="782" t="s">
        <v>193</v>
      </c>
      <c r="J7" s="768" t="s">
        <v>53</v>
      </c>
      <c r="K7" s="769"/>
      <c r="L7" s="770"/>
      <c r="M7" s="449"/>
      <c r="N7" s="780" t="s">
        <v>264</v>
      </c>
      <c r="O7" s="782" t="s">
        <v>49</v>
      </c>
      <c r="P7" s="448" t="s">
        <v>50</v>
      </c>
      <c r="Q7" s="784" t="s">
        <v>51</v>
      </c>
      <c r="R7" s="785"/>
      <c r="S7" s="786" t="s">
        <v>12</v>
      </c>
      <c r="T7" s="787"/>
      <c r="U7" s="448" t="s">
        <v>50</v>
      </c>
      <c r="V7" s="782" t="s">
        <v>193</v>
      </c>
      <c r="W7" s="768" t="s">
        <v>53</v>
      </c>
      <c r="X7" s="769"/>
      <c r="Y7" s="770"/>
      <c r="Z7" s="449"/>
      <c r="AA7" s="780" t="s">
        <v>264</v>
      </c>
      <c r="AB7" s="782" t="s">
        <v>49</v>
      </c>
      <c r="AC7" s="448" t="s">
        <v>50</v>
      </c>
      <c r="AD7" s="784" t="s">
        <v>51</v>
      </c>
      <c r="AE7" s="785"/>
      <c r="AF7" s="786" t="s">
        <v>12</v>
      </c>
      <c r="AG7" s="787"/>
      <c r="AH7" s="448" t="s">
        <v>50</v>
      </c>
      <c r="AI7" s="782" t="s">
        <v>193</v>
      </c>
      <c r="AJ7" s="768" t="s">
        <v>53</v>
      </c>
      <c r="AK7" s="769"/>
      <c r="AL7" s="770"/>
      <c r="AM7" s="449"/>
    </row>
    <row r="8" spans="1:39" s="450" customFormat="1" ht="21.75" customHeight="1">
      <c r="A8" s="781"/>
      <c r="B8" s="783"/>
      <c r="C8" s="451" t="s">
        <v>19</v>
      </c>
      <c r="D8" s="452" t="s">
        <v>19</v>
      </c>
      <c r="E8" s="453" t="s">
        <v>20</v>
      </c>
      <c r="F8" s="452" t="s">
        <v>19</v>
      </c>
      <c r="G8" s="453" t="s">
        <v>20</v>
      </c>
      <c r="H8" s="451" t="s">
        <v>265</v>
      </c>
      <c r="I8" s="783"/>
      <c r="J8" s="771"/>
      <c r="K8" s="772"/>
      <c r="L8" s="773"/>
      <c r="M8" s="449"/>
      <c r="N8" s="781"/>
      <c r="O8" s="783"/>
      <c r="P8" s="451" t="s">
        <v>19</v>
      </c>
      <c r="Q8" s="452" t="s">
        <v>19</v>
      </c>
      <c r="R8" s="453" t="s">
        <v>20</v>
      </c>
      <c r="S8" s="452" t="s">
        <v>19</v>
      </c>
      <c r="T8" s="453" t="s">
        <v>20</v>
      </c>
      <c r="U8" s="451" t="s">
        <v>265</v>
      </c>
      <c r="V8" s="783"/>
      <c r="W8" s="771"/>
      <c r="X8" s="772"/>
      <c r="Y8" s="773"/>
      <c r="Z8" s="449"/>
      <c r="AA8" s="781"/>
      <c r="AB8" s="783"/>
      <c r="AC8" s="451" t="s">
        <v>19</v>
      </c>
      <c r="AD8" s="452" t="s">
        <v>19</v>
      </c>
      <c r="AE8" s="453" t="s">
        <v>20</v>
      </c>
      <c r="AF8" s="452" t="s">
        <v>19</v>
      </c>
      <c r="AG8" s="453" t="s">
        <v>20</v>
      </c>
      <c r="AH8" s="451" t="s">
        <v>265</v>
      </c>
      <c r="AI8" s="783"/>
      <c r="AJ8" s="771"/>
      <c r="AK8" s="772"/>
      <c r="AL8" s="773"/>
      <c r="AM8" s="449"/>
    </row>
    <row r="9" spans="1:39" ht="18.600000000000001" customHeight="1">
      <c r="A9" s="774" t="s">
        <v>266</v>
      </c>
      <c r="B9" s="454" t="str">
        <f>徳島１!B10</f>
        <v>徳島中央</v>
      </c>
      <c r="C9" s="455">
        <f>徳島１!C10</f>
        <v>2880</v>
      </c>
      <c r="D9" s="456">
        <f>徳島１!D10</f>
        <v>2450</v>
      </c>
      <c r="E9" s="457">
        <f>徳島１!E10</f>
        <v>0</v>
      </c>
      <c r="F9" s="456">
        <f>徳島１!F10</f>
        <v>430</v>
      </c>
      <c r="G9" s="457">
        <f>徳島１!G10</f>
        <v>0</v>
      </c>
      <c r="H9" s="458">
        <f t="shared" ref="H9:H33" si="0">SUM(E9+G9)</f>
        <v>0</v>
      </c>
      <c r="I9" s="459"/>
      <c r="J9" s="460" t="str">
        <f>徳島１!J10</f>
        <v>内町・新町地区</v>
      </c>
      <c r="K9" s="460"/>
      <c r="L9" s="461"/>
      <c r="N9" s="756" t="s">
        <v>24</v>
      </c>
      <c r="O9" s="454" t="str">
        <f>徳島２!B17</f>
        <v>大野宝田</v>
      </c>
      <c r="P9" s="462">
        <f>徳島２!C17</f>
        <v>3840</v>
      </c>
      <c r="Q9" s="456">
        <f>徳島２!D17</f>
        <v>3440</v>
      </c>
      <c r="R9" s="94">
        <f>徳島２!E17</f>
        <v>0</v>
      </c>
      <c r="S9" s="456">
        <f>徳島２!F17</f>
        <v>400</v>
      </c>
      <c r="T9" s="463">
        <f>徳島２!G17</f>
        <v>0</v>
      </c>
      <c r="U9" s="464">
        <f t="shared" ref="U9:U15" si="1">SUM(R9+T9)</f>
        <v>0</v>
      </c>
      <c r="V9" s="465"/>
      <c r="W9" s="460" t="str">
        <f>徳島２!J17</f>
        <v>阿南市</v>
      </c>
      <c r="X9" s="460"/>
      <c r="Y9" s="461"/>
      <c r="AA9" s="756" t="s">
        <v>267</v>
      </c>
      <c r="AB9" s="466" t="str">
        <f>徳島３!B22</f>
        <v>鴨島中央</v>
      </c>
      <c r="AC9" s="455">
        <f>徳島３!C22</f>
        <v>1720</v>
      </c>
      <c r="AD9" s="467">
        <f>徳島３!D22</f>
        <v>1620</v>
      </c>
      <c r="AE9" s="457">
        <f>徳島３!E22</f>
        <v>0</v>
      </c>
      <c r="AF9" s="467">
        <f>徳島３!F22</f>
        <v>100</v>
      </c>
      <c r="AG9" s="457">
        <f>徳島３!G22</f>
        <v>0</v>
      </c>
      <c r="AH9" s="464">
        <f t="shared" ref="AH9:AH13" si="2">SUM(AE9+AG9)</f>
        <v>0</v>
      </c>
      <c r="AI9" s="465"/>
      <c r="AJ9" s="468" t="str">
        <f>徳島３!J22</f>
        <v>鴨島町</v>
      </c>
      <c r="AK9" s="468"/>
      <c r="AL9" s="469"/>
    </row>
    <row r="10" spans="1:39" ht="18.600000000000001" customHeight="1">
      <c r="A10" s="775"/>
      <c r="B10" s="454" t="str">
        <f>徳島１!B11</f>
        <v>富田</v>
      </c>
      <c r="C10" s="462">
        <f>徳島１!C11</f>
        <v>2540</v>
      </c>
      <c r="D10" s="456">
        <f>徳島１!D11</f>
        <v>2230</v>
      </c>
      <c r="E10" s="94">
        <f>徳島１!E11</f>
        <v>0</v>
      </c>
      <c r="F10" s="456">
        <f>徳島１!F11</f>
        <v>310</v>
      </c>
      <c r="G10" s="463">
        <f>徳島１!G11</f>
        <v>0</v>
      </c>
      <c r="H10" s="464">
        <f t="shared" si="0"/>
        <v>0</v>
      </c>
      <c r="I10" s="465"/>
      <c r="J10" s="460" t="str">
        <f>徳島１!J11</f>
        <v>東冨田・西冨田地区</v>
      </c>
      <c r="K10" s="460"/>
      <c r="L10" s="461"/>
      <c r="N10" s="757"/>
      <c r="O10" s="454" t="str">
        <f>徳島２!B18</f>
        <v>阿南東</v>
      </c>
      <c r="P10" s="462">
        <f>徳島２!C18</f>
        <v>3700</v>
      </c>
      <c r="Q10" s="456">
        <f>徳島２!D18</f>
        <v>3210</v>
      </c>
      <c r="R10" s="94">
        <f>徳島２!E18</f>
        <v>0</v>
      </c>
      <c r="S10" s="456">
        <f>徳島２!F18</f>
        <v>490</v>
      </c>
      <c r="T10" s="463">
        <f>徳島２!G18</f>
        <v>0</v>
      </c>
      <c r="U10" s="464">
        <f t="shared" si="1"/>
        <v>0</v>
      </c>
      <c r="V10" s="465"/>
      <c r="W10" s="460" t="str">
        <f>徳島２!J18</f>
        <v>阿南市</v>
      </c>
      <c r="X10" s="460"/>
      <c r="Y10" s="461"/>
      <c r="AA10" s="757"/>
      <c r="AB10" s="470" t="str">
        <f>徳島３!B23</f>
        <v>鴨島南</v>
      </c>
      <c r="AC10" s="471">
        <f>徳島３!C23</f>
        <v>1620</v>
      </c>
      <c r="AD10" s="472">
        <f>徳島３!D23</f>
        <v>1520</v>
      </c>
      <c r="AE10" s="463">
        <f>徳島３!E23</f>
        <v>0</v>
      </c>
      <c r="AF10" s="472">
        <f>徳島３!F23</f>
        <v>100</v>
      </c>
      <c r="AG10" s="463">
        <f>徳島３!G23</f>
        <v>0</v>
      </c>
      <c r="AH10" s="464">
        <f t="shared" si="2"/>
        <v>0</v>
      </c>
      <c r="AI10" s="473"/>
      <c r="AJ10" s="474" t="str">
        <f>徳島３!J23</f>
        <v>鴨島町</v>
      </c>
      <c r="AK10" s="460"/>
      <c r="AL10" s="461"/>
    </row>
    <row r="11" spans="1:39" ht="18.600000000000001" customHeight="1">
      <c r="A11" s="775"/>
      <c r="B11" s="454" t="str">
        <f>徳島１!B12</f>
        <v>昭和</v>
      </c>
      <c r="C11" s="462">
        <f>徳島１!C12</f>
        <v>2940</v>
      </c>
      <c r="D11" s="456">
        <f>徳島１!D12</f>
        <v>2510</v>
      </c>
      <c r="E11" s="94">
        <f>徳島１!E12</f>
        <v>0</v>
      </c>
      <c r="F11" s="456">
        <f>徳島１!F12</f>
        <v>430</v>
      </c>
      <c r="G11" s="463">
        <f>徳島１!G12</f>
        <v>0</v>
      </c>
      <c r="H11" s="464">
        <f t="shared" si="0"/>
        <v>0</v>
      </c>
      <c r="I11" s="465"/>
      <c r="J11" s="475" t="str">
        <f>徳島１!J12</f>
        <v>昭和地区・かちどき橋（国道55号より東）</v>
      </c>
      <c r="K11" s="460"/>
      <c r="L11" s="461"/>
      <c r="N11" s="757"/>
      <c r="O11" s="454" t="str">
        <f>徳島２!B19</f>
        <v>桑野鷲敷</v>
      </c>
      <c r="P11" s="462">
        <f>徳島２!C19</f>
        <v>2470</v>
      </c>
      <c r="Q11" s="456">
        <f>徳島２!D19</f>
        <v>2380</v>
      </c>
      <c r="R11" s="94">
        <f>徳島２!E19</f>
        <v>0</v>
      </c>
      <c r="S11" s="456">
        <f>徳島２!F19</f>
        <v>90</v>
      </c>
      <c r="T11" s="463">
        <f>徳島２!G19</f>
        <v>0</v>
      </c>
      <c r="U11" s="464">
        <f t="shared" si="1"/>
        <v>0</v>
      </c>
      <c r="V11" s="465"/>
      <c r="W11" s="476" t="str">
        <f>徳島２!J19</f>
        <v>阿南市分1,730枚那賀郡分650枚</v>
      </c>
      <c r="X11" s="460"/>
      <c r="Y11" s="461"/>
      <c r="AA11" s="757"/>
      <c r="AB11" s="470" t="str">
        <f>徳島３!B24</f>
        <v>鴨島西</v>
      </c>
      <c r="AC11" s="471">
        <f>徳島３!C24</f>
        <v>1930</v>
      </c>
      <c r="AD11" s="472">
        <f>徳島３!D24</f>
        <v>1830</v>
      </c>
      <c r="AE11" s="463">
        <f>徳島３!E24</f>
        <v>0</v>
      </c>
      <c r="AF11" s="472">
        <f>徳島３!F24</f>
        <v>100</v>
      </c>
      <c r="AG11" s="463">
        <f>徳島３!G24</f>
        <v>0</v>
      </c>
      <c r="AH11" s="464">
        <f t="shared" si="2"/>
        <v>0</v>
      </c>
      <c r="AI11" s="473"/>
      <c r="AJ11" s="474" t="str">
        <f>徳島３!J24</f>
        <v>鴨島町</v>
      </c>
      <c r="AK11" s="460"/>
      <c r="AL11" s="461"/>
    </row>
    <row r="12" spans="1:39" ht="18.600000000000001" customHeight="1">
      <c r="A12" s="775"/>
      <c r="B12" s="454" t="str">
        <f>徳島１!B13</f>
        <v>津田</v>
      </c>
      <c r="C12" s="462">
        <f>徳島１!C13</f>
        <v>3000</v>
      </c>
      <c r="D12" s="456">
        <f>徳島１!D13</f>
        <v>2650</v>
      </c>
      <c r="E12" s="94">
        <f>徳島１!E13</f>
        <v>0</v>
      </c>
      <c r="F12" s="456">
        <f>徳島１!F13</f>
        <v>350</v>
      </c>
      <c r="G12" s="463">
        <f>徳島１!G13</f>
        <v>0</v>
      </c>
      <c r="H12" s="464">
        <f t="shared" si="0"/>
        <v>0</v>
      </c>
      <c r="I12" s="465"/>
      <c r="J12" s="460" t="str">
        <f>徳島１!J13</f>
        <v>津田･新浜町</v>
      </c>
      <c r="K12" s="460"/>
      <c r="L12" s="461"/>
      <c r="N12" s="757"/>
      <c r="O12" s="454" t="str">
        <f>徳島２!B20</f>
        <v>津乃峰</v>
      </c>
      <c r="P12" s="462">
        <f>徳島２!C20</f>
        <v>2140</v>
      </c>
      <c r="Q12" s="456">
        <f>徳島２!D20</f>
        <v>1840</v>
      </c>
      <c r="R12" s="94">
        <f>徳島２!E20</f>
        <v>0</v>
      </c>
      <c r="S12" s="456">
        <f>徳島２!F20</f>
        <v>300</v>
      </c>
      <c r="T12" s="463">
        <f>徳島２!G20</f>
        <v>0</v>
      </c>
      <c r="U12" s="464">
        <f t="shared" si="1"/>
        <v>0</v>
      </c>
      <c r="V12" s="465"/>
      <c r="W12" s="460" t="str">
        <f>徳島２!J20</f>
        <v>阿南市</v>
      </c>
      <c r="X12" s="460"/>
      <c r="Y12" s="461"/>
      <c r="AA12" s="757"/>
      <c r="AB12" s="470" t="str">
        <f>徳島３!B25</f>
        <v>川島</v>
      </c>
      <c r="AC12" s="471">
        <f>徳島３!C25</f>
        <v>1620</v>
      </c>
      <c r="AD12" s="472">
        <f>徳島３!D25</f>
        <v>1550</v>
      </c>
      <c r="AE12" s="463">
        <f>徳島３!E25</f>
        <v>0</v>
      </c>
      <c r="AF12" s="472">
        <f>徳島３!F25</f>
        <v>70</v>
      </c>
      <c r="AG12" s="463">
        <f>徳島３!G25</f>
        <v>0</v>
      </c>
      <c r="AH12" s="464">
        <f t="shared" si="2"/>
        <v>0</v>
      </c>
      <c r="AI12" s="473"/>
      <c r="AJ12" s="474" t="str">
        <f>徳島３!J25</f>
        <v>川島町</v>
      </c>
      <c r="AK12" s="460"/>
      <c r="AL12" s="461"/>
    </row>
    <row r="13" spans="1:39" ht="18.600000000000001" customHeight="1">
      <c r="A13" s="775"/>
      <c r="B13" s="454" t="str">
        <f>徳島１!B14</f>
        <v>八万</v>
      </c>
      <c r="C13" s="462">
        <f>徳島１!C14</f>
        <v>3170</v>
      </c>
      <c r="D13" s="456">
        <f>徳島１!D14</f>
        <v>2720</v>
      </c>
      <c r="E13" s="94">
        <f>徳島１!E14</f>
        <v>0</v>
      </c>
      <c r="F13" s="456">
        <f>徳島１!F14</f>
        <v>450</v>
      </c>
      <c r="G13" s="463">
        <f>徳島１!G14</f>
        <v>0</v>
      </c>
      <c r="H13" s="464">
        <f t="shared" si="0"/>
        <v>0</v>
      </c>
      <c r="I13" s="465"/>
      <c r="J13" s="477" t="str">
        <f>徳島１!J14</f>
        <v>八万地区（県道136号より西側）･方上町･北山町</v>
      </c>
      <c r="K13" s="460"/>
      <c r="L13" s="461"/>
      <c r="N13" s="757"/>
      <c r="O13" s="478" t="str">
        <f>徳島２!B21</f>
        <v>福井</v>
      </c>
      <c r="P13" s="479">
        <f>徳島２!C21</f>
        <v>1650</v>
      </c>
      <c r="Q13" s="480">
        <f>徳島２!D21</f>
        <v>1410</v>
      </c>
      <c r="R13" s="481">
        <f>徳島２!E21</f>
        <v>0</v>
      </c>
      <c r="S13" s="456">
        <f>徳島２!F21</f>
        <v>240</v>
      </c>
      <c r="T13" s="463">
        <f>徳島２!G21</f>
        <v>0</v>
      </c>
      <c r="U13" s="464">
        <f t="shared" si="1"/>
        <v>0</v>
      </c>
      <c r="V13" s="473"/>
      <c r="W13" s="482" t="str">
        <f>徳島２!J21</f>
        <v>阿南市</v>
      </c>
      <c r="X13" s="460"/>
      <c r="Y13" s="461"/>
      <c r="AA13" s="758"/>
      <c r="AB13" s="470" t="str">
        <f>徳島３!B26</f>
        <v>山川</v>
      </c>
      <c r="AC13" s="471">
        <f>徳島３!C26</f>
        <v>2570</v>
      </c>
      <c r="AD13" s="472">
        <f>徳島３!D26</f>
        <v>2430</v>
      </c>
      <c r="AE13" s="463">
        <f>徳島３!E26</f>
        <v>0</v>
      </c>
      <c r="AF13" s="472">
        <f>徳島３!F26</f>
        <v>140</v>
      </c>
      <c r="AG13" s="463">
        <f>徳島３!G26</f>
        <v>0</v>
      </c>
      <c r="AH13" s="464">
        <f t="shared" si="2"/>
        <v>0</v>
      </c>
      <c r="AI13" s="473"/>
      <c r="AJ13" s="474" t="str">
        <f>徳島３!J26</f>
        <v>山川町･美郷村</v>
      </c>
      <c r="AK13" s="460"/>
      <c r="AL13" s="461"/>
    </row>
    <row r="14" spans="1:39" ht="18.600000000000001" customHeight="1" thickBot="1">
      <c r="A14" s="775"/>
      <c r="B14" s="454" t="str">
        <f>徳島１!B15</f>
        <v>八万西</v>
      </c>
      <c r="C14" s="462">
        <f>徳島１!C15</f>
        <v>2820</v>
      </c>
      <c r="D14" s="456">
        <f>徳島１!D15</f>
        <v>2420</v>
      </c>
      <c r="E14" s="94">
        <f>徳島１!E15</f>
        <v>0</v>
      </c>
      <c r="F14" s="456">
        <f>徳島１!F15</f>
        <v>400</v>
      </c>
      <c r="G14" s="463">
        <f>徳島１!G15</f>
        <v>0</v>
      </c>
      <c r="H14" s="464">
        <f t="shared" si="0"/>
        <v>0</v>
      </c>
      <c r="I14" s="465"/>
      <c r="J14" s="460" t="str">
        <f>徳島１!J15</f>
        <v>八万地区</v>
      </c>
      <c r="K14" s="460"/>
      <c r="L14" s="461"/>
      <c r="N14" s="757"/>
      <c r="O14" s="478" t="str">
        <f>徳島２!B22</f>
        <v>那賀川</v>
      </c>
      <c r="P14" s="483">
        <f>徳島２!C22</f>
        <v>2460</v>
      </c>
      <c r="Q14" s="484">
        <f>徳島２!D22</f>
        <v>2310</v>
      </c>
      <c r="R14" s="384">
        <f>徳島２!E22</f>
        <v>0</v>
      </c>
      <c r="S14" s="456">
        <f>徳島２!F22</f>
        <v>150</v>
      </c>
      <c r="T14" s="463">
        <f>徳島２!G22</f>
        <v>0</v>
      </c>
      <c r="U14" s="464">
        <f t="shared" si="1"/>
        <v>0</v>
      </c>
      <c r="V14" s="465"/>
      <c r="W14" s="485" t="str">
        <f>徳島２!J22</f>
        <v>阿南市（那賀川町）</v>
      </c>
      <c r="X14" s="460"/>
      <c r="Y14" s="461"/>
      <c r="AA14" s="486"/>
      <c r="AB14" s="487" t="s">
        <v>127</v>
      </c>
      <c r="AC14" s="488">
        <f t="shared" ref="AC14:AH14" si="3">SUM(AC9:AC13)</f>
        <v>9460</v>
      </c>
      <c r="AD14" s="489">
        <f t="shared" si="3"/>
        <v>8950</v>
      </c>
      <c r="AE14" s="490">
        <f t="shared" si="3"/>
        <v>0</v>
      </c>
      <c r="AF14" s="489">
        <f t="shared" si="3"/>
        <v>510</v>
      </c>
      <c r="AG14" s="490">
        <f t="shared" si="3"/>
        <v>0</v>
      </c>
      <c r="AH14" s="490">
        <f t="shared" si="3"/>
        <v>0</v>
      </c>
      <c r="AI14" s="491"/>
      <c r="AJ14" s="492"/>
      <c r="AK14" s="492"/>
      <c r="AL14" s="493"/>
    </row>
    <row r="15" spans="1:39" ht="18.600000000000001" customHeight="1">
      <c r="A15" s="775"/>
      <c r="B15" s="454" t="str">
        <f>徳島１!B16</f>
        <v>八万東</v>
      </c>
      <c r="C15" s="462">
        <f>徳島１!C16</f>
        <v>2620</v>
      </c>
      <c r="D15" s="456">
        <f>徳島１!D16</f>
        <v>2220</v>
      </c>
      <c r="E15" s="94">
        <f>徳島１!E16</f>
        <v>0</v>
      </c>
      <c r="F15" s="456">
        <f>徳島１!F16</f>
        <v>400</v>
      </c>
      <c r="G15" s="463">
        <f>徳島１!G16</f>
        <v>0</v>
      </c>
      <c r="H15" s="464">
        <f t="shared" si="0"/>
        <v>0</v>
      </c>
      <c r="I15" s="465"/>
      <c r="J15" s="494" t="str">
        <f>徳島１!J16</f>
        <v>八万地区（県道136号より東側）</v>
      </c>
      <c r="K15" s="460"/>
      <c r="L15" s="461"/>
      <c r="N15" s="758"/>
      <c r="O15" s="495" t="str">
        <f>徳島２!B23</f>
        <v>羽ノ浦南</v>
      </c>
      <c r="P15" s="496">
        <f>徳島２!C23</f>
        <v>1750</v>
      </c>
      <c r="Q15" s="497">
        <f>徳島２!D23</f>
        <v>1490</v>
      </c>
      <c r="R15" s="498">
        <f>徳島２!E23</f>
        <v>0</v>
      </c>
      <c r="S15" s="456">
        <f>徳島２!F23</f>
        <v>260</v>
      </c>
      <c r="T15" s="463">
        <f>徳島２!G23</f>
        <v>0</v>
      </c>
      <c r="U15" s="464">
        <f t="shared" si="1"/>
        <v>0</v>
      </c>
      <c r="V15" s="499"/>
      <c r="W15" s="500" t="str">
        <f>徳島２!J23</f>
        <v>阿南市（羽ノ浦町）</v>
      </c>
      <c r="X15" s="501"/>
      <c r="Y15" s="502"/>
      <c r="AA15" s="503"/>
      <c r="AB15" s="504"/>
      <c r="AC15" s="505"/>
      <c r="AD15" s="506"/>
      <c r="AE15" s="507"/>
      <c r="AF15" s="506"/>
      <c r="AG15" s="507"/>
      <c r="AH15" s="507"/>
      <c r="AI15" s="507"/>
      <c r="AJ15" s="508"/>
      <c r="AK15" s="508"/>
      <c r="AL15" s="509"/>
    </row>
    <row r="16" spans="1:39" ht="18.600000000000001" customHeight="1" thickBot="1">
      <c r="A16" s="775"/>
      <c r="B16" s="454" t="str">
        <f>徳島１!B17</f>
        <v>沖洲</v>
      </c>
      <c r="C16" s="462">
        <f>徳島１!C17</f>
        <v>2920</v>
      </c>
      <c r="D16" s="456">
        <f>徳島１!D17</f>
        <v>2330</v>
      </c>
      <c r="E16" s="94">
        <f>徳島１!E17</f>
        <v>0</v>
      </c>
      <c r="F16" s="456">
        <f>徳島１!F17</f>
        <v>590</v>
      </c>
      <c r="G16" s="463">
        <f>徳島１!G17</f>
        <v>0</v>
      </c>
      <c r="H16" s="464">
        <f t="shared" si="0"/>
        <v>0</v>
      </c>
      <c r="I16" s="465"/>
      <c r="J16" s="460" t="str">
        <f>徳島１!J17</f>
        <v>金沢・北沖洲・東沖洲・南沖洲</v>
      </c>
      <c r="K16" s="460"/>
      <c r="L16" s="461"/>
      <c r="N16" s="486"/>
      <c r="O16" s="487" t="s">
        <v>127</v>
      </c>
      <c r="P16" s="488">
        <f t="shared" ref="P16:U16" si="4">SUM(P9:P15)</f>
        <v>18010</v>
      </c>
      <c r="Q16" s="489">
        <f t="shared" si="4"/>
        <v>16080</v>
      </c>
      <c r="R16" s="490">
        <f t="shared" si="4"/>
        <v>0</v>
      </c>
      <c r="S16" s="489">
        <f t="shared" si="4"/>
        <v>1930</v>
      </c>
      <c r="T16" s="490">
        <f t="shared" si="4"/>
        <v>0</v>
      </c>
      <c r="U16" s="490">
        <f t="shared" si="4"/>
        <v>0</v>
      </c>
      <c r="V16" s="491"/>
      <c r="W16" s="492"/>
      <c r="X16" s="492"/>
      <c r="Y16" s="493"/>
      <c r="AA16" s="777" t="s">
        <v>268</v>
      </c>
      <c r="AB16" s="510" t="str">
        <f>徳島３!B32</f>
        <v>穴吹</v>
      </c>
      <c r="AC16" s="511">
        <f>徳島３!C32</f>
        <v>1490</v>
      </c>
      <c r="AD16" s="512">
        <f>徳島３!D32</f>
        <v>1340</v>
      </c>
      <c r="AE16" s="124">
        <f>徳島３!E32</f>
        <v>0</v>
      </c>
      <c r="AF16" s="512">
        <f>徳島３!F32</f>
        <v>150</v>
      </c>
      <c r="AG16" s="124">
        <f>徳島３!G32</f>
        <v>0</v>
      </c>
      <c r="AH16" s="513">
        <f t="shared" ref="AH16:AH18" si="5">SUM(AE16+AG16)</f>
        <v>0</v>
      </c>
      <c r="AI16" s="514"/>
      <c r="AJ16" s="515" t="str">
        <f>徳島３!J32</f>
        <v>穴吹町・木屋平</v>
      </c>
      <c r="AK16" s="515"/>
      <c r="AL16" s="516"/>
    </row>
    <row r="17" spans="1:40" ht="18.600000000000001" customHeight="1">
      <c r="A17" s="775"/>
      <c r="B17" s="454" t="str">
        <f>徳島１!B18</f>
        <v>福島末広</v>
      </c>
      <c r="C17" s="462">
        <f>徳島１!C18</f>
        <v>2910</v>
      </c>
      <c r="D17" s="456">
        <f>徳島１!D18</f>
        <v>2630</v>
      </c>
      <c r="E17" s="94">
        <f>徳島１!E18</f>
        <v>0</v>
      </c>
      <c r="F17" s="456">
        <f>徳島１!F18</f>
        <v>280</v>
      </c>
      <c r="G17" s="463">
        <f>徳島１!G18</f>
        <v>0</v>
      </c>
      <c r="H17" s="464">
        <f t="shared" si="0"/>
        <v>0</v>
      </c>
      <c r="I17" s="465"/>
      <c r="J17" s="460" t="str">
        <f>徳島１!J18</f>
        <v>福島･安宅･新南福島･末広･南末広町･大和町</v>
      </c>
      <c r="K17" s="460"/>
      <c r="L17" s="461"/>
      <c r="N17" s="517"/>
      <c r="O17" s="518"/>
      <c r="P17" s="519"/>
      <c r="Q17" s="520"/>
      <c r="R17" s="521"/>
      <c r="S17" s="520"/>
      <c r="T17" s="521"/>
      <c r="U17" s="521"/>
      <c r="V17" s="521"/>
      <c r="W17" s="522"/>
      <c r="X17" s="522"/>
      <c r="Y17" s="523"/>
      <c r="AA17" s="778"/>
      <c r="AB17" s="524" t="str">
        <f>徳島３!B33</f>
        <v>脇町</v>
      </c>
      <c r="AC17" s="525">
        <f>徳島３!C33</f>
        <v>3290</v>
      </c>
      <c r="AD17" s="526">
        <f>徳島３!D33</f>
        <v>3040</v>
      </c>
      <c r="AE17" s="270">
        <f>徳島３!E33</f>
        <v>0</v>
      </c>
      <c r="AF17" s="526">
        <f>徳島３!F33</f>
        <v>250</v>
      </c>
      <c r="AG17" s="124">
        <f>徳島３!G33</f>
        <v>0</v>
      </c>
      <c r="AH17" s="513">
        <f t="shared" si="5"/>
        <v>0</v>
      </c>
      <c r="AI17" s="514"/>
      <c r="AJ17" s="515" t="str">
        <f>徳島３!J33</f>
        <v>脇町</v>
      </c>
      <c r="AK17" s="515"/>
      <c r="AL17" s="516"/>
    </row>
    <row r="18" spans="1:40" ht="18.600000000000001" customHeight="1">
      <c r="A18" s="775"/>
      <c r="B18" s="454" t="str">
        <f>徳島１!B19</f>
        <v>城東</v>
      </c>
      <c r="C18" s="462">
        <f>徳島１!C19</f>
        <v>3030</v>
      </c>
      <c r="D18" s="456">
        <f>徳島１!D19</f>
        <v>2430</v>
      </c>
      <c r="E18" s="94">
        <f>徳島１!E19</f>
        <v>0</v>
      </c>
      <c r="F18" s="456">
        <f>徳島１!F19</f>
        <v>600</v>
      </c>
      <c r="G18" s="463">
        <f>徳島１!G19</f>
        <v>0</v>
      </c>
      <c r="H18" s="464">
        <f t="shared" si="0"/>
        <v>0</v>
      </c>
      <c r="I18" s="465"/>
      <c r="J18" s="527" t="str">
        <f>徳島１!J19</f>
        <v>北常三島・中常三島・南常三島・城東・住吉</v>
      </c>
      <c r="K18" s="460"/>
      <c r="L18" s="461"/>
      <c r="N18" s="528" t="s">
        <v>269</v>
      </c>
      <c r="O18" s="529" t="str">
        <f>徳島２!B27</f>
        <v>勝浦</v>
      </c>
      <c r="P18" s="530">
        <f>徳島２!C27</f>
        <v>1700</v>
      </c>
      <c r="Q18" s="531">
        <f>徳島２!D27</f>
        <v>1600</v>
      </c>
      <c r="R18" s="256">
        <f>徳島２!E27</f>
        <v>0</v>
      </c>
      <c r="S18" s="531">
        <f>徳島２!F27</f>
        <v>100</v>
      </c>
      <c r="T18" s="256">
        <f>徳島２!G27</f>
        <v>0</v>
      </c>
      <c r="U18" s="532">
        <f>SUM(R18+T18)</f>
        <v>0</v>
      </c>
      <c r="V18" s="533"/>
      <c r="W18" s="534" t="str">
        <f>徳島２!J27</f>
        <v>勝浦町、上勝町</v>
      </c>
      <c r="X18" s="534"/>
      <c r="Y18" s="535"/>
      <c r="AA18" s="778"/>
      <c r="AB18" s="536">
        <f>徳島３!B34</f>
        <v>0</v>
      </c>
      <c r="AC18" s="537">
        <f>徳島３!C34</f>
        <v>0</v>
      </c>
      <c r="AD18" s="538">
        <f>徳島３!D34</f>
        <v>0</v>
      </c>
      <c r="AE18" s="481">
        <f>徳島３!E34</f>
        <v>0</v>
      </c>
      <c r="AF18" s="538">
        <f>徳島３!F34</f>
        <v>0</v>
      </c>
      <c r="AG18" s="384">
        <f>徳島３!G34</f>
        <v>0</v>
      </c>
      <c r="AH18" s="539">
        <f t="shared" si="5"/>
        <v>0</v>
      </c>
      <c r="AI18" s="540"/>
      <c r="AJ18" s="485">
        <f>徳島３!J34</f>
        <v>0</v>
      </c>
      <c r="AK18" s="485"/>
      <c r="AL18" s="541"/>
    </row>
    <row r="19" spans="1:40" ht="18.600000000000001" customHeight="1" thickBot="1">
      <c r="A19" s="775"/>
      <c r="B19" s="454" t="str">
        <f>徳島１!B20</f>
        <v>助任</v>
      </c>
      <c r="C19" s="462">
        <f>徳島１!C20</f>
        <v>3220</v>
      </c>
      <c r="D19" s="456">
        <f>徳島１!D20</f>
        <v>2760</v>
      </c>
      <c r="E19" s="94">
        <f>徳島１!E20</f>
        <v>0</v>
      </c>
      <c r="F19" s="456">
        <f>徳島１!F20</f>
        <v>460</v>
      </c>
      <c r="G19" s="463">
        <f>徳島１!G20</f>
        <v>0</v>
      </c>
      <c r="H19" s="464">
        <f t="shared" si="0"/>
        <v>0</v>
      </c>
      <c r="I19" s="465"/>
      <c r="J19" s="460" t="str">
        <f>徳島１!J20</f>
        <v>渭北地区</v>
      </c>
      <c r="K19" s="460"/>
      <c r="L19" s="461"/>
      <c r="N19" s="486"/>
      <c r="O19" s="487" t="s">
        <v>127</v>
      </c>
      <c r="P19" s="488">
        <f t="shared" ref="P19:U19" si="6">SUM(P18:P18)</f>
        <v>1700</v>
      </c>
      <c r="Q19" s="489">
        <f t="shared" si="6"/>
        <v>1600</v>
      </c>
      <c r="R19" s="490">
        <f t="shared" si="6"/>
        <v>0</v>
      </c>
      <c r="S19" s="489">
        <f t="shared" si="6"/>
        <v>100</v>
      </c>
      <c r="T19" s="490">
        <f t="shared" si="6"/>
        <v>0</v>
      </c>
      <c r="U19" s="490">
        <f t="shared" si="6"/>
        <v>0</v>
      </c>
      <c r="V19" s="491"/>
      <c r="W19" s="492"/>
      <c r="X19" s="492"/>
      <c r="Y19" s="493"/>
      <c r="AA19" s="778"/>
      <c r="AB19" s="487" t="s">
        <v>127</v>
      </c>
      <c r="AC19" s="488">
        <f t="shared" ref="AC19:AH19" si="7">SUM(AC16:AC18)</f>
        <v>4780</v>
      </c>
      <c r="AD19" s="489">
        <f t="shared" si="7"/>
        <v>4380</v>
      </c>
      <c r="AE19" s="490">
        <f t="shared" si="7"/>
        <v>0</v>
      </c>
      <c r="AF19" s="489">
        <f t="shared" si="7"/>
        <v>400</v>
      </c>
      <c r="AG19" s="490">
        <f t="shared" si="7"/>
        <v>0</v>
      </c>
      <c r="AH19" s="490">
        <f t="shared" si="7"/>
        <v>0</v>
      </c>
      <c r="AI19" s="491"/>
      <c r="AJ19" s="492"/>
      <c r="AK19" s="492"/>
      <c r="AL19" s="493"/>
    </row>
    <row r="20" spans="1:40" ht="18.600000000000001" customHeight="1">
      <c r="A20" s="775"/>
      <c r="B20" s="454" t="str">
        <f>徳島１!B21</f>
        <v>佐古</v>
      </c>
      <c r="C20" s="462">
        <f>徳島１!C21</f>
        <v>3060</v>
      </c>
      <c r="D20" s="456">
        <f>徳島１!D21</f>
        <v>2760</v>
      </c>
      <c r="E20" s="94">
        <f>徳島１!E21</f>
        <v>0</v>
      </c>
      <c r="F20" s="456">
        <f>徳島１!F21</f>
        <v>300</v>
      </c>
      <c r="G20" s="463">
        <f>徳島１!G21</f>
        <v>0</v>
      </c>
      <c r="H20" s="464">
        <f t="shared" si="0"/>
        <v>0</v>
      </c>
      <c r="I20" s="465"/>
      <c r="J20" s="527" t="str">
        <f>徳島１!J21</f>
        <v>佐古一～八番町・南佐古・北佐古・佐古山町</v>
      </c>
      <c r="K20" s="460"/>
      <c r="L20" s="461"/>
      <c r="N20" s="542"/>
      <c r="O20" s="543"/>
      <c r="P20" s="544"/>
      <c r="Q20" s="545"/>
      <c r="R20" s="546"/>
      <c r="S20" s="545"/>
      <c r="T20" s="546"/>
      <c r="U20" s="546"/>
      <c r="V20" s="546"/>
      <c r="W20" s="547"/>
      <c r="X20" s="547"/>
      <c r="Y20" s="548"/>
      <c r="AA20" s="778"/>
      <c r="AB20" s="549"/>
      <c r="AC20" s="505"/>
      <c r="AD20" s="506"/>
      <c r="AE20" s="507"/>
      <c r="AF20" s="506"/>
      <c r="AG20" s="507"/>
      <c r="AH20" s="507"/>
      <c r="AI20" s="507"/>
      <c r="AJ20" s="508"/>
      <c r="AK20" s="508"/>
      <c r="AL20" s="509"/>
    </row>
    <row r="21" spans="1:40" ht="18.600000000000001" customHeight="1">
      <c r="A21" s="775"/>
      <c r="B21" s="454" t="str">
        <f>徳島１!B22</f>
        <v>田宮</v>
      </c>
      <c r="C21" s="462">
        <f>徳島１!C22</f>
        <v>2000</v>
      </c>
      <c r="D21" s="456">
        <f>徳島１!D22</f>
        <v>1700</v>
      </c>
      <c r="E21" s="94">
        <f>徳島１!E22</f>
        <v>0</v>
      </c>
      <c r="F21" s="456">
        <f>徳島１!F22</f>
        <v>300</v>
      </c>
      <c r="G21" s="463">
        <f>徳島１!G22</f>
        <v>0</v>
      </c>
      <c r="H21" s="464">
        <f t="shared" si="0"/>
        <v>0</v>
      </c>
      <c r="I21" s="465"/>
      <c r="J21" s="460" t="str">
        <f>徳島１!J22</f>
        <v>北田宮・南田宮</v>
      </c>
      <c r="K21" s="460"/>
      <c r="L21" s="461"/>
      <c r="N21" s="760" t="s">
        <v>26</v>
      </c>
      <c r="O21" s="510" t="str">
        <f>徳島２!B33</f>
        <v>石井</v>
      </c>
      <c r="P21" s="511">
        <f>徳島２!C33</f>
        <v>4490</v>
      </c>
      <c r="Q21" s="512">
        <f>徳島２!D33</f>
        <v>4140</v>
      </c>
      <c r="R21" s="124">
        <f>徳島２!E33</f>
        <v>0</v>
      </c>
      <c r="S21" s="512">
        <f>徳島２!F33</f>
        <v>350</v>
      </c>
      <c r="T21" s="124">
        <f>徳島２!G33</f>
        <v>0</v>
      </c>
      <c r="U21" s="550">
        <f t="shared" ref="U21:U22" si="8">SUM(R21+T21)</f>
        <v>0</v>
      </c>
      <c r="V21" s="533"/>
      <c r="W21" s="515" t="str">
        <f>徳島２!J33</f>
        <v>石井町</v>
      </c>
      <c r="X21" s="515"/>
      <c r="Y21" s="516"/>
      <c r="AA21" s="778"/>
      <c r="AB21" s="551" t="str">
        <f>徳島３!B38</f>
        <v>貞光</v>
      </c>
      <c r="AC21" s="511">
        <f>徳島３!C38</f>
        <v>1830</v>
      </c>
      <c r="AD21" s="512">
        <f>徳島３!D38</f>
        <v>1710</v>
      </c>
      <c r="AE21" s="124">
        <f>徳島３!E38</f>
        <v>0</v>
      </c>
      <c r="AF21" s="512">
        <f>徳島３!F38</f>
        <v>120</v>
      </c>
      <c r="AG21" s="124">
        <f>徳島３!G38</f>
        <v>0</v>
      </c>
      <c r="AH21" s="550">
        <f t="shared" ref="AH21:AH22" si="9">SUM(AE21+AG21)</f>
        <v>0</v>
      </c>
      <c r="AI21" s="514"/>
      <c r="AJ21" s="552" t="str">
        <f>徳島３!J38</f>
        <v>旧貞光町･一宇村1,000枚･美馬町の郡里710枚</v>
      </c>
      <c r="AK21" s="515"/>
      <c r="AL21" s="516"/>
    </row>
    <row r="22" spans="1:40" ht="18.600000000000001" customHeight="1">
      <c r="A22" s="775"/>
      <c r="B22" s="454" t="str">
        <f>徳島１!B23</f>
        <v>矢三</v>
      </c>
      <c r="C22" s="462">
        <f>徳島１!C23</f>
        <v>3270</v>
      </c>
      <c r="D22" s="456">
        <f>徳島１!D23</f>
        <v>2810</v>
      </c>
      <c r="E22" s="94">
        <f>徳島１!E23</f>
        <v>0</v>
      </c>
      <c r="F22" s="456">
        <f>徳島１!F23</f>
        <v>460</v>
      </c>
      <c r="G22" s="463">
        <f>徳島１!G23</f>
        <v>0</v>
      </c>
      <c r="H22" s="464">
        <f t="shared" si="0"/>
        <v>0</v>
      </c>
      <c r="I22" s="465"/>
      <c r="J22" s="460" t="str">
        <f>徳島１!J23</f>
        <v>北矢三・南矢三・春日</v>
      </c>
      <c r="K22" s="460"/>
      <c r="L22" s="461"/>
      <c r="N22" s="760"/>
      <c r="O22" s="510" t="str">
        <f>徳島２!B34</f>
        <v>石井西</v>
      </c>
      <c r="P22" s="511">
        <f>徳島２!C34</f>
        <v>2090</v>
      </c>
      <c r="Q22" s="512">
        <f>徳島２!D34</f>
        <v>2040</v>
      </c>
      <c r="R22" s="124">
        <f>徳島２!E34</f>
        <v>0</v>
      </c>
      <c r="S22" s="512">
        <f>徳島２!F34</f>
        <v>50</v>
      </c>
      <c r="T22" s="270">
        <f>徳島２!G34</f>
        <v>0</v>
      </c>
      <c r="U22" s="513">
        <f t="shared" si="8"/>
        <v>0</v>
      </c>
      <c r="V22" s="514"/>
      <c r="W22" s="515" t="str">
        <f>徳島２!J34</f>
        <v>石井町（浦庄･高原）</v>
      </c>
      <c r="X22" s="515"/>
      <c r="Y22" s="516"/>
      <c r="AA22" s="779"/>
      <c r="AB22" s="553" t="str">
        <f>徳島３!B39</f>
        <v>半田重清</v>
      </c>
      <c r="AC22" s="511">
        <f>徳島３!C39</f>
        <v>1590</v>
      </c>
      <c r="AD22" s="512">
        <f>徳島３!D39</f>
        <v>1470</v>
      </c>
      <c r="AE22" s="124">
        <f>徳島３!E39</f>
        <v>0</v>
      </c>
      <c r="AF22" s="512">
        <f>徳島３!F39</f>
        <v>120</v>
      </c>
      <c r="AG22" s="124">
        <f>徳島３!G39</f>
        <v>0</v>
      </c>
      <c r="AH22" s="513">
        <f t="shared" si="9"/>
        <v>0</v>
      </c>
      <c r="AI22" s="514"/>
      <c r="AJ22" s="552" t="str">
        <f>徳島３!J39</f>
        <v>旧半田町750枚・美馬町の重清720枚</v>
      </c>
      <c r="AK22" s="515"/>
      <c r="AL22" s="516"/>
    </row>
    <row r="23" spans="1:40" ht="18.600000000000001" customHeight="1" thickBot="1">
      <c r="A23" s="775"/>
      <c r="B23" s="454" t="str">
        <f>徳島１!B24</f>
        <v>加茂名南</v>
      </c>
      <c r="C23" s="462">
        <f>徳島１!C24</f>
        <v>2990</v>
      </c>
      <c r="D23" s="456">
        <f>徳島１!D24</f>
        <v>2640</v>
      </c>
      <c r="E23" s="94">
        <f>徳島１!E24</f>
        <v>0</v>
      </c>
      <c r="F23" s="456">
        <f>徳島１!F24</f>
        <v>350</v>
      </c>
      <c r="G23" s="463">
        <f>徳島１!G24</f>
        <v>0</v>
      </c>
      <c r="H23" s="464">
        <f t="shared" si="0"/>
        <v>0</v>
      </c>
      <c r="I23" s="465"/>
      <c r="J23" s="475" t="str">
        <f>徳島１!J24</f>
        <v>（国道192号より南）蔵本･南蔵本･庄町･南庄町･鮎喰･加茂名･名東町</v>
      </c>
      <c r="K23" s="460"/>
      <c r="L23" s="461"/>
      <c r="N23" s="760"/>
      <c r="O23" s="510" t="str">
        <f>徳島２!B35</f>
        <v>神山</v>
      </c>
      <c r="P23" s="511">
        <f>徳島２!C35</f>
        <v>1240</v>
      </c>
      <c r="Q23" s="512">
        <f>徳島２!D35</f>
        <v>1190</v>
      </c>
      <c r="R23" s="124">
        <f>徳島２!E35</f>
        <v>0</v>
      </c>
      <c r="S23" s="512">
        <f>徳島２!F35</f>
        <v>50</v>
      </c>
      <c r="T23" s="270">
        <f>徳島２!G35</f>
        <v>0</v>
      </c>
      <c r="U23" s="513">
        <f>SUM(R23+T23)</f>
        <v>0</v>
      </c>
      <c r="V23" s="514"/>
      <c r="W23" s="515" t="str">
        <f>徳島２!J35</f>
        <v>神山町</v>
      </c>
      <c r="X23" s="515"/>
      <c r="Y23" s="516"/>
      <c r="AA23" s="486"/>
      <c r="AB23" s="487" t="s">
        <v>127</v>
      </c>
      <c r="AC23" s="488">
        <f t="shared" ref="AC23:AH23" si="10">SUM(AC21:AC22)</f>
        <v>3420</v>
      </c>
      <c r="AD23" s="489">
        <f t="shared" si="10"/>
        <v>3180</v>
      </c>
      <c r="AE23" s="490">
        <f t="shared" si="10"/>
        <v>0</v>
      </c>
      <c r="AF23" s="489">
        <f t="shared" si="10"/>
        <v>240</v>
      </c>
      <c r="AG23" s="490">
        <f t="shared" si="10"/>
        <v>0</v>
      </c>
      <c r="AH23" s="490">
        <f t="shared" si="10"/>
        <v>0</v>
      </c>
      <c r="AI23" s="491"/>
      <c r="AJ23" s="492"/>
      <c r="AK23" s="492"/>
      <c r="AL23" s="493"/>
    </row>
    <row r="24" spans="1:40" ht="18.600000000000001" customHeight="1">
      <c r="A24" s="775"/>
      <c r="B24" s="454" t="str">
        <f>徳島１!B25</f>
        <v>加茂名北</v>
      </c>
      <c r="C24" s="462">
        <f>徳島１!C25</f>
        <v>3250</v>
      </c>
      <c r="D24" s="456">
        <f>徳島１!D25</f>
        <v>2750</v>
      </c>
      <c r="E24" s="94">
        <f>徳島１!E25</f>
        <v>0</v>
      </c>
      <c r="F24" s="456">
        <f>徳島１!F25</f>
        <v>500</v>
      </c>
      <c r="G24" s="463">
        <f>徳島１!G25</f>
        <v>0</v>
      </c>
      <c r="H24" s="464">
        <f t="shared" si="0"/>
        <v>0</v>
      </c>
      <c r="I24" s="465"/>
      <c r="J24" s="460" t="str">
        <f>徳島１!J25</f>
        <v>（国道192号より北）鮎喰･蔵本元町･蔵本･庄町･春日町･島田･不動</v>
      </c>
      <c r="K24" s="460"/>
      <c r="L24" s="461"/>
      <c r="N24" s="761"/>
      <c r="O24" s="536"/>
      <c r="P24" s="537"/>
      <c r="Q24" s="538"/>
      <c r="R24" s="481"/>
      <c r="S24" s="538"/>
      <c r="T24" s="384"/>
      <c r="U24" s="539"/>
      <c r="V24" s="540"/>
      <c r="W24" s="485"/>
      <c r="X24" s="485"/>
      <c r="Y24" s="541"/>
      <c r="AA24" s="503"/>
      <c r="AB24" s="554"/>
      <c r="AC24" s="544"/>
      <c r="AD24" s="545"/>
      <c r="AE24" s="546"/>
      <c r="AF24" s="545"/>
      <c r="AG24" s="546"/>
      <c r="AH24" s="546"/>
      <c r="AI24" s="546"/>
      <c r="AJ24" s="547"/>
      <c r="AK24" s="547"/>
      <c r="AL24" s="548"/>
    </row>
    <row r="25" spans="1:40" ht="18.600000000000001" customHeight="1" thickBot="1">
      <c r="A25" s="775"/>
      <c r="B25" s="454" t="str">
        <f>徳島１!B26</f>
        <v>上八万</v>
      </c>
      <c r="C25" s="462">
        <f>徳島１!C26</f>
        <v>2910</v>
      </c>
      <c r="D25" s="456">
        <f>徳島１!D26</f>
        <v>2510</v>
      </c>
      <c r="E25" s="94">
        <f>徳島１!E26</f>
        <v>0</v>
      </c>
      <c r="F25" s="456">
        <f>徳島１!F26</f>
        <v>400</v>
      </c>
      <c r="G25" s="463">
        <f>徳島１!G26</f>
        <v>0</v>
      </c>
      <c r="H25" s="464">
        <f t="shared" si="0"/>
        <v>0</v>
      </c>
      <c r="I25" s="465"/>
      <c r="J25" s="460" t="str">
        <f>徳島１!J26</f>
        <v>上八万・入田・一宮・下町</v>
      </c>
      <c r="K25" s="460"/>
      <c r="L25" s="461"/>
      <c r="N25" s="486"/>
      <c r="O25" s="487" t="s">
        <v>127</v>
      </c>
      <c r="P25" s="488">
        <f t="shared" ref="P25:U25" si="11">SUM(P21:P23)</f>
        <v>7820</v>
      </c>
      <c r="Q25" s="489">
        <f t="shared" si="11"/>
        <v>7370</v>
      </c>
      <c r="R25" s="490">
        <f t="shared" si="11"/>
        <v>0</v>
      </c>
      <c r="S25" s="489">
        <f t="shared" si="11"/>
        <v>450</v>
      </c>
      <c r="T25" s="490">
        <f t="shared" si="11"/>
        <v>0</v>
      </c>
      <c r="U25" s="490">
        <f t="shared" si="11"/>
        <v>0</v>
      </c>
      <c r="V25" s="491"/>
      <c r="W25" s="492"/>
      <c r="X25" s="492"/>
      <c r="Y25" s="493"/>
      <c r="AA25" s="762" t="s">
        <v>270</v>
      </c>
      <c r="AB25" s="555" t="str">
        <f>徳島４!B10</f>
        <v>三野</v>
      </c>
      <c r="AC25" s="511">
        <f>徳島４!C10</f>
        <v>970</v>
      </c>
      <c r="AD25" s="512">
        <f>徳島４!D10</f>
        <v>850</v>
      </c>
      <c r="AE25" s="124">
        <f>徳島４!E10</f>
        <v>0</v>
      </c>
      <c r="AF25" s="512">
        <f>徳島４!F10</f>
        <v>120</v>
      </c>
      <c r="AG25" s="124">
        <f>徳島４!G10</f>
        <v>0</v>
      </c>
      <c r="AH25" s="550">
        <f t="shared" ref="AH25:AH30" si="12">SUM(AE25+AG25)</f>
        <v>0</v>
      </c>
      <c r="AI25" s="514"/>
      <c r="AJ25" s="556" t="str">
        <f>徳島４!J10</f>
        <v>三好市三野町</v>
      </c>
      <c r="AK25" s="556"/>
      <c r="AL25" s="557"/>
    </row>
    <row r="26" spans="1:40" ht="18.600000000000001" customHeight="1">
      <c r="A26" s="775"/>
      <c r="B26" s="454" t="str">
        <f>徳島１!B27</f>
        <v>勝占</v>
      </c>
      <c r="C26" s="462">
        <f>徳島１!C27</f>
        <v>1780</v>
      </c>
      <c r="D26" s="456">
        <f>徳島１!D27</f>
        <v>1580</v>
      </c>
      <c r="E26" s="94">
        <f>徳島１!E27</f>
        <v>0</v>
      </c>
      <c r="F26" s="456">
        <f>徳島１!F27</f>
        <v>200</v>
      </c>
      <c r="G26" s="463">
        <f>徳島１!G27</f>
        <v>0</v>
      </c>
      <c r="H26" s="464">
        <f t="shared" si="0"/>
        <v>0</v>
      </c>
      <c r="I26" s="465"/>
      <c r="J26" s="527" t="str">
        <f>徳島１!J27</f>
        <v>大松・勝占・雑賀・三軒屋・西須賀町</v>
      </c>
      <c r="K26" s="460"/>
      <c r="L26" s="461"/>
      <c r="N26" s="542"/>
      <c r="O26" s="558"/>
      <c r="P26" s="505"/>
      <c r="Q26" s="506"/>
      <c r="R26" s="507"/>
      <c r="S26" s="506"/>
      <c r="T26" s="507"/>
      <c r="U26" s="507"/>
      <c r="V26" s="507"/>
      <c r="W26" s="508"/>
      <c r="X26" s="508"/>
      <c r="Y26" s="509"/>
      <c r="AA26" s="763"/>
      <c r="AB26" s="559" t="str">
        <f>徳島４!B11</f>
        <v>三加茂</v>
      </c>
      <c r="AC26" s="525">
        <f>徳島４!C11</f>
        <v>1770</v>
      </c>
      <c r="AD26" s="526">
        <f>徳島４!D11</f>
        <v>1710</v>
      </c>
      <c r="AE26" s="270">
        <f>徳島４!E11</f>
        <v>0</v>
      </c>
      <c r="AF26" s="526">
        <f>徳島４!F11</f>
        <v>60</v>
      </c>
      <c r="AG26" s="270">
        <f>徳島４!G11</f>
        <v>0</v>
      </c>
      <c r="AH26" s="513">
        <f t="shared" si="12"/>
        <v>0</v>
      </c>
      <c r="AI26" s="560"/>
      <c r="AJ26" s="561" t="str">
        <f>徳島４!J11</f>
        <v>三好郡東みよし町（旧三加茂町）</v>
      </c>
      <c r="AK26" s="561"/>
      <c r="AL26" s="557"/>
      <c r="AN26" s="562"/>
    </row>
    <row r="27" spans="1:40" ht="18.600000000000001" customHeight="1">
      <c r="A27" s="775"/>
      <c r="B27" s="454" t="str">
        <f>徳島１!B28</f>
        <v>多家良</v>
      </c>
      <c r="C27" s="462">
        <f>徳島１!C28</f>
        <v>2150</v>
      </c>
      <c r="D27" s="456">
        <f>徳島１!D28</f>
        <v>2050</v>
      </c>
      <c r="E27" s="94">
        <f>徳島１!E28</f>
        <v>0</v>
      </c>
      <c r="F27" s="456">
        <f>徳島１!F28</f>
        <v>100</v>
      </c>
      <c r="G27" s="463">
        <f>徳島１!G28</f>
        <v>0</v>
      </c>
      <c r="H27" s="464">
        <f t="shared" si="0"/>
        <v>0</v>
      </c>
      <c r="I27" s="465"/>
      <c r="J27" s="475" t="str">
        <f>徳島１!J28</f>
        <v>徳島市分1,450枚･佐那河内600枚 丈六・渋野・飯谷・多家良・八多町・佐那河内村</v>
      </c>
      <c r="K27" s="460"/>
      <c r="L27" s="461"/>
      <c r="N27" s="563" t="s">
        <v>271</v>
      </c>
      <c r="O27" s="529" t="str">
        <f>徳島２!B38</f>
        <v>丹生谷</v>
      </c>
      <c r="P27" s="530">
        <f>徳島２!C38</f>
        <v>1410</v>
      </c>
      <c r="Q27" s="531">
        <f>徳島２!D38</f>
        <v>1350</v>
      </c>
      <c r="R27" s="256">
        <f>徳島２!E38</f>
        <v>0</v>
      </c>
      <c r="S27" s="531">
        <f>徳島２!F38</f>
        <v>60</v>
      </c>
      <c r="T27" s="256">
        <f>徳島２!G38</f>
        <v>0</v>
      </c>
      <c r="U27" s="513">
        <f t="shared" ref="U27" si="13">SUM(R27+T27)</f>
        <v>0</v>
      </c>
      <c r="V27" s="533"/>
      <c r="W27" s="564" t="str">
        <f>徳島２!J38</f>
        <v>那賀町（旧上那賀町･旧木沢村･旧木頭村・旧相生町）</v>
      </c>
      <c r="X27" s="515"/>
      <c r="Y27" s="516"/>
      <c r="AA27" s="763"/>
      <c r="AB27" s="559" t="str">
        <f>徳島４!B12</f>
        <v>昼間井川</v>
      </c>
      <c r="AC27" s="525">
        <f>徳島４!C12</f>
        <v>2000</v>
      </c>
      <c r="AD27" s="526">
        <f>徳島４!D12</f>
        <v>1890</v>
      </c>
      <c r="AE27" s="270">
        <f>徳島４!E12</f>
        <v>0</v>
      </c>
      <c r="AF27" s="526">
        <f>徳島４!F12</f>
        <v>110</v>
      </c>
      <c r="AG27" s="270">
        <f>徳島４!G12</f>
        <v>0</v>
      </c>
      <c r="AH27" s="513">
        <f t="shared" si="12"/>
        <v>0</v>
      </c>
      <c r="AI27" s="560"/>
      <c r="AJ27" s="565" t="str">
        <f>徳島４!J12</f>
        <v>三好市井川町800枚・三好郡東みよし町東山、昼間、足代1,090枚</v>
      </c>
      <c r="AK27" s="561"/>
      <c r="AL27" s="557"/>
    </row>
    <row r="28" spans="1:40" ht="18.600000000000001" customHeight="1" thickBot="1">
      <c r="A28" s="775"/>
      <c r="B28" s="454" t="str">
        <f>徳島１!B29</f>
        <v>論田</v>
      </c>
      <c r="C28" s="462">
        <f>徳島１!C29</f>
        <v>1890</v>
      </c>
      <c r="D28" s="456">
        <f>徳島１!D29</f>
        <v>1720</v>
      </c>
      <c r="E28" s="94">
        <f>徳島１!E29</f>
        <v>0</v>
      </c>
      <c r="F28" s="456">
        <f>徳島１!F29</f>
        <v>170</v>
      </c>
      <c r="G28" s="463">
        <f>徳島１!G29</f>
        <v>0</v>
      </c>
      <c r="H28" s="464">
        <f t="shared" si="0"/>
        <v>0</v>
      </c>
      <c r="I28" s="465"/>
      <c r="J28" s="460" t="str">
        <f>徳島１!J29</f>
        <v>論田・大原町</v>
      </c>
      <c r="K28" s="460"/>
      <c r="L28" s="461"/>
      <c r="N28" s="486"/>
      <c r="O28" s="487" t="s">
        <v>127</v>
      </c>
      <c r="P28" s="488">
        <f t="shared" ref="P28:U28" si="14">SUM(P27:P27)</f>
        <v>1410</v>
      </c>
      <c r="Q28" s="489">
        <f t="shared" si="14"/>
        <v>1350</v>
      </c>
      <c r="R28" s="490">
        <f t="shared" si="14"/>
        <v>0</v>
      </c>
      <c r="S28" s="489">
        <f t="shared" si="14"/>
        <v>60</v>
      </c>
      <c r="T28" s="490">
        <f t="shared" si="14"/>
        <v>0</v>
      </c>
      <c r="U28" s="490">
        <f t="shared" si="14"/>
        <v>0</v>
      </c>
      <c r="V28" s="491"/>
      <c r="W28" s="492"/>
      <c r="X28" s="492"/>
      <c r="Y28" s="493"/>
      <c r="AA28" s="763"/>
      <c r="AB28" s="559" t="str">
        <f>徳島４!B14</f>
        <v>池田</v>
      </c>
      <c r="AC28" s="525">
        <f>徳島４!C14</f>
        <v>2410</v>
      </c>
      <c r="AD28" s="526">
        <f>徳島４!D14</f>
        <v>2300</v>
      </c>
      <c r="AE28" s="270">
        <f>徳島４!E14</f>
        <v>0</v>
      </c>
      <c r="AF28" s="526">
        <f>徳島４!F14</f>
        <v>110</v>
      </c>
      <c r="AG28" s="270">
        <f>徳島４!G14</f>
        <v>0</v>
      </c>
      <c r="AH28" s="513">
        <f t="shared" si="12"/>
        <v>0</v>
      </c>
      <c r="AI28" s="560"/>
      <c r="AJ28" s="561" t="str">
        <f>徳島４!J14</f>
        <v>三好市池田町全域一部除く</v>
      </c>
      <c r="AK28" s="561"/>
      <c r="AL28" s="557"/>
    </row>
    <row r="29" spans="1:40" ht="18.600000000000001" customHeight="1">
      <c r="A29" s="775"/>
      <c r="B29" s="454" t="str">
        <f>徳島１!B30</f>
        <v>川内</v>
      </c>
      <c r="C29" s="462">
        <f>徳島１!C30</f>
        <v>2430</v>
      </c>
      <c r="D29" s="456">
        <f>徳島１!D30</f>
        <v>2030</v>
      </c>
      <c r="E29" s="94">
        <f>徳島１!E30</f>
        <v>0</v>
      </c>
      <c r="F29" s="456">
        <f>徳島１!F30</f>
        <v>400</v>
      </c>
      <c r="G29" s="463">
        <f>徳島１!G30</f>
        <v>0</v>
      </c>
      <c r="H29" s="464">
        <f t="shared" si="0"/>
        <v>0</v>
      </c>
      <c r="I29" s="465"/>
      <c r="J29" s="460" t="str">
        <f>徳島１!J30</f>
        <v>川内町（11号ﾊﾞｲﾊﾟｽ以西）</v>
      </c>
      <c r="K29" s="460"/>
      <c r="L29" s="461"/>
      <c r="N29" s="542"/>
      <c r="O29" s="558"/>
      <c r="P29" s="505"/>
      <c r="Q29" s="506"/>
      <c r="R29" s="507"/>
      <c r="S29" s="506"/>
      <c r="T29" s="507"/>
      <c r="U29" s="507"/>
      <c r="V29" s="507"/>
      <c r="W29" s="508"/>
      <c r="X29" s="508"/>
      <c r="Y29" s="509"/>
      <c r="AA29" s="763"/>
      <c r="AB29" s="559" t="str">
        <f>徳島４!B16</f>
        <v>山城</v>
      </c>
      <c r="AC29" s="525"/>
      <c r="AD29" s="526"/>
      <c r="AE29" s="270"/>
      <c r="AF29" s="526"/>
      <c r="AG29" s="270"/>
      <c r="AH29" s="513">
        <f t="shared" si="12"/>
        <v>0</v>
      </c>
      <c r="AI29" s="560"/>
      <c r="AJ29" s="561" t="str">
        <f>徳島４!J16</f>
        <v>三好市池田町の一部・山城町</v>
      </c>
      <c r="AK29" s="561"/>
      <c r="AL29" s="557"/>
    </row>
    <row r="30" spans="1:40" ht="18.600000000000001" customHeight="1">
      <c r="A30" s="775"/>
      <c r="B30" s="454" t="str">
        <f>徳島１!B31</f>
        <v>川内東</v>
      </c>
      <c r="C30" s="462">
        <f>徳島１!C31</f>
        <v>2120</v>
      </c>
      <c r="D30" s="456">
        <f>徳島１!D31</f>
        <v>1890</v>
      </c>
      <c r="E30" s="94">
        <f>徳島１!E31</f>
        <v>0</v>
      </c>
      <c r="F30" s="456">
        <f>徳島１!F31</f>
        <v>230</v>
      </c>
      <c r="G30" s="463">
        <f>徳島１!G31</f>
        <v>0</v>
      </c>
      <c r="H30" s="464">
        <f t="shared" si="0"/>
        <v>0</v>
      </c>
      <c r="I30" s="465"/>
      <c r="J30" s="476" t="str">
        <f>徳島１!J31</f>
        <v>川内町（11号ﾊﾞｲﾊﾟｽ以東）</v>
      </c>
      <c r="K30" s="460"/>
      <c r="L30" s="461"/>
      <c r="N30" s="759" t="s">
        <v>28</v>
      </c>
      <c r="O30" s="566" t="str">
        <f>徳島２!B44</f>
        <v>一条御所</v>
      </c>
      <c r="P30" s="530">
        <f>徳島２!C44</f>
        <v>1700</v>
      </c>
      <c r="Q30" s="512">
        <f>徳島２!D44</f>
        <v>1630</v>
      </c>
      <c r="R30" s="256">
        <f>徳島２!E44</f>
        <v>0</v>
      </c>
      <c r="S30" s="512">
        <f>徳島２!F44</f>
        <v>70</v>
      </c>
      <c r="T30" s="256">
        <f>徳島２!G44</f>
        <v>0</v>
      </c>
      <c r="U30" s="513">
        <f t="shared" ref="U30:U33" si="15">SUM(R30+T30)</f>
        <v>0</v>
      </c>
      <c r="V30" s="533"/>
      <c r="W30" s="567" t="str">
        <f>徳島２!J44</f>
        <v>旧吉野町900枚･旧土成町730枚</v>
      </c>
      <c r="X30" s="567"/>
      <c r="Y30" s="568"/>
      <c r="AA30" s="763"/>
      <c r="AB30" s="559" t="str">
        <f>徳島４!B17</f>
        <v>西祖谷</v>
      </c>
      <c r="AC30" s="525">
        <f>徳島４!C17</f>
        <v>950</v>
      </c>
      <c r="AD30" s="526">
        <f>徳島４!D17</f>
        <v>880</v>
      </c>
      <c r="AE30" s="270">
        <f>徳島４!E17</f>
        <v>0</v>
      </c>
      <c r="AF30" s="526">
        <f>徳島４!F17</f>
        <v>70</v>
      </c>
      <c r="AG30" s="270">
        <f>徳島４!G17</f>
        <v>0</v>
      </c>
      <c r="AH30" s="513">
        <f t="shared" si="12"/>
        <v>0</v>
      </c>
      <c r="AI30" s="560"/>
      <c r="AJ30" s="561" t="str">
        <f>徳島４!J17</f>
        <v>西祖谷山村</v>
      </c>
      <c r="AK30" s="561"/>
      <c r="AL30" s="557"/>
    </row>
    <row r="31" spans="1:40" ht="18.600000000000001" customHeight="1">
      <c r="A31" s="775"/>
      <c r="B31" s="454" t="str">
        <f>徳島１!B32</f>
        <v>国府</v>
      </c>
      <c r="C31" s="462">
        <f>徳島１!C32</f>
        <v>2870</v>
      </c>
      <c r="D31" s="456">
        <f>徳島１!D32</f>
        <v>2520</v>
      </c>
      <c r="E31" s="94">
        <f>徳島１!E32</f>
        <v>0</v>
      </c>
      <c r="F31" s="456">
        <f>徳島１!F32</f>
        <v>350</v>
      </c>
      <c r="G31" s="463">
        <f>徳島１!G32</f>
        <v>0</v>
      </c>
      <c r="H31" s="464">
        <f t="shared" si="0"/>
        <v>0</v>
      </c>
      <c r="I31" s="465"/>
      <c r="J31" s="476" t="str">
        <f>徳島１!J32</f>
        <v>国府町（JR徳島線より北）</v>
      </c>
      <c r="K31" s="460"/>
      <c r="L31" s="461"/>
      <c r="N31" s="760"/>
      <c r="O31" s="559" t="str">
        <f>徳島２!B45</f>
        <v>土成</v>
      </c>
      <c r="P31" s="511">
        <f>徳島２!C45</f>
        <v>1800</v>
      </c>
      <c r="Q31" s="526">
        <f>徳島２!D45</f>
        <v>1730</v>
      </c>
      <c r="R31" s="124">
        <f>徳島２!E45</f>
        <v>0</v>
      </c>
      <c r="S31" s="526">
        <f>徳島２!F45</f>
        <v>70</v>
      </c>
      <c r="T31" s="270">
        <f>徳島２!G45</f>
        <v>0</v>
      </c>
      <c r="U31" s="513">
        <f t="shared" si="15"/>
        <v>0</v>
      </c>
      <c r="V31" s="514"/>
      <c r="W31" s="567" t="str">
        <f>徳島２!J45</f>
        <v>旧吉野町700枚･旧土成町1,030枚</v>
      </c>
      <c r="X31" s="569"/>
      <c r="Y31" s="570"/>
      <c r="AA31" s="763"/>
      <c r="AB31" s="559" t="str">
        <f>徳島４!B18</f>
        <v>善徳</v>
      </c>
      <c r="AC31" s="525"/>
      <c r="AD31" s="526"/>
      <c r="AE31" s="513"/>
      <c r="AF31" s="526"/>
      <c r="AG31" s="513"/>
      <c r="AH31" s="513"/>
      <c r="AI31" s="560"/>
      <c r="AJ31" s="561" t="str">
        <f>徳島４!J18</f>
        <v>東祖谷山村</v>
      </c>
      <c r="AK31" s="561"/>
      <c r="AL31" s="557"/>
    </row>
    <row r="32" spans="1:40" ht="18.600000000000001" customHeight="1">
      <c r="A32" s="775"/>
      <c r="B32" s="454" t="str">
        <f>徳島１!B33</f>
        <v>国府南</v>
      </c>
      <c r="C32" s="462">
        <f>徳島１!C33</f>
        <v>2650</v>
      </c>
      <c r="D32" s="456">
        <f>徳島１!D33</f>
        <v>2400</v>
      </c>
      <c r="E32" s="94">
        <f>徳島１!E33</f>
        <v>0</v>
      </c>
      <c r="F32" s="456">
        <f>徳島１!F33</f>
        <v>250</v>
      </c>
      <c r="G32" s="463">
        <f>徳島１!G33</f>
        <v>0</v>
      </c>
      <c r="H32" s="464">
        <f t="shared" si="0"/>
        <v>0</v>
      </c>
      <c r="I32" s="465"/>
      <c r="J32" s="476" t="str">
        <f>徳島１!J33</f>
        <v>国府町（JR徳島線より南）、石井町（一部）</v>
      </c>
      <c r="K32" s="460"/>
      <c r="L32" s="461"/>
      <c r="N32" s="760"/>
      <c r="O32" s="571" t="str">
        <f>徳島２!B46</f>
        <v>市場</v>
      </c>
      <c r="P32" s="511">
        <f>徳島２!C46</f>
        <v>2390</v>
      </c>
      <c r="Q32" s="512">
        <f>徳島２!D46</f>
        <v>2280</v>
      </c>
      <c r="R32" s="124">
        <f>徳島２!E46</f>
        <v>0</v>
      </c>
      <c r="S32" s="526">
        <f>徳島２!F46</f>
        <v>110</v>
      </c>
      <c r="T32" s="270">
        <f>徳島２!G46</f>
        <v>0</v>
      </c>
      <c r="U32" s="513">
        <f t="shared" si="15"/>
        <v>0</v>
      </c>
      <c r="V32" s="514"/>
      <c r="W32" s="515" t="str">
        <f>徳島２!J46</f>
        <v>市場町</v>
      </c>
      <c r="X32" s="515"/>
      <c r="Y32" s="516"/>
      <c r="AA32" s="764"/>
      <c r="AB32" s="559" t="str">
        <f>徳島４!B19</f>
        <v>東祖谷</v>
      </c>
      <c r="AC32" s="525"/>
      <c r="AD32" s="526"/>
      <c r="AE32" s="513"/>
      <c r="AF32" s="526"/>
      <c r="AG32" s="513"/>
      <c r="AH32" s="513"/>
      <c r="AI32" s="560"/>
      <c r="AJ32" s="561"/>
      <c r="AK32" s="561"/>
      <c r="AL32" s="572"/>
    </row>
    <row r="33" spans="1:39" ht="18.600000000000001" customHeight="1" thickBot="1">
      <c r="A33" s="776"/>
      <c r="B33" s="454"/>
      <c r="C33" s="573"/>
      <c r="D33" s="456"/>
      <c r="E33" s="94"/>
      <c r="F33" s="456"/>
      <c r="G33" s="94"/>
      <c r="H33" s="574">
        <f t="shared" si="0"/>
        <v>0</v>
      </c>
      <c r="I33" s="499"/>
      <c r="J33" s="460"/>
      <c r="K33" s="460"/>
      <c r="L33" s="461"/>
      <c r="N33" s="761"/>
      <c r="O33" s="571" t="str">
        <f>徳島２!B47</f>
        <v>阿波</v>
      </c>
      <c r="P33" s="511">
        <f>徳島２!C47</f>
        <v>2550</v>
      </c>
      <c r="Q33" s="512">
        <f>徳島２!D47</f>
        <v>2410</v>
      </c>
      <c r="R33" s="124">
        <f>徳島２!E47</f>
        <v>0</v>
      </c>
      <c r="S33" s="526">
        <f>徳島２!F47</f>
        <v>140</v>
      </c>
      <c r="T33" s="270">
        <f>徳島２!G47</f>
        <v>0</v>
      </c>
      <c r="U33" s="513">
        <f t="shared" si="15"/>
        <v>0</v>
      </c>
      <c r="V33" s="514"/>
      <c r="W33" s="515" t="str">
        <f>徳島２!J47</f>
        <v>阿波町</v>
      </c>
      <c r="X33" s="515"/>
      <c r="Y33" s="516"/>
      <c r="AA33" s="486"/>
      <c r="AB33" s="487" t="s">
        <v>127</v>
      </c>
      <c r="AC33" s="488">
        <f t="shared" ref="AC33:AH33" si="16">SUM(AC25:AC32)</f>
        <v>8100</v>
      </c>
      <c r="AD33" s="489">
        <f t="shared" si="16"/>
        <v>7630</v>
      </c>
      <c r="AE33" s="490">
        <f t="shared" si="16"/>
        <v>0</v>
      </c>
      <c r="AF33" s="489">
        <f t="shared" si="16"/>
        <v>470</v>
      </c>
      <c r="AG33" s="490">
        <f t="shared" si="16"/>
        <v>0</v>
      </c>
      <c r="AH33" s="490">
        <f t="shared" si="16"/>
        <v>0</v>
      </c>
      <c r="AI33" s="491"/>
      <c r="AJ33" s="575"/>
      <c r="AK33" s="575"/>
      <c r="AL33" s="576"/>
    </row>
    <row r="34" spans="1:39" ht="18.600000000000001" customHeight="1" thickBot="1">
      <c r="A34" s="486"/>
      <c r="B34" s="577" t="s">
        <v>127</v>
      </c>
      <c r="C34" s="488">
        <f t="shared" ref="C34:H34" si="17">SUM(C9:C33)</f>
        <v>65420</v>
      </c>
      <c r="D34" s="489">
        <f t="shared" si="17"/>
        <v>56710</v>
      </c>
      <c r="E34" s="578">
        <f t="shared" si="17"/>
        <v>0</v>
      </c>
      <c r="F34" s="489">
        <f t="shared" si="17"/>
        <v>8710</v>
      </c>
      <c r="G34" s="578">
        <f t="shared" si="17"/>
        <v>0</v>
      </c>
      <c r="H34" s="578">
        <f t="shared" si="17"/>
        <v>0</v>
      </c>
      <c r="I34" s="579"/>
      <c r="J34" s="492"/>
      <c r="K34" s="492"/>
      <c r="L34" s="493"/>
      <c r="N34" s="580"/>
      <c r="O34" s="581" t="s">
        <v>127</v>
      </c>
      <c r="P34" s="488">
        <f t="shared" ref="P34:U34" si="18">SUM(P30:P33)</f>
        <v>8440</v>
      </c>
      <c r="Q34" s="489">
        <f t="shared" si="18"/>
        <v>8050</v>
      </c>
      <c r="R34" s="490">
        <f t="shared" si="18"/>
        <v>0</v>
      </c>
      <c r="S34" s="489">
        <f t="shared" si="18"/>
        <v>390</v>
      </c>
      <c r="T34" s="490">
        <f t="shared" si="18"/>
        <v>0</v>
      </c>
      <c r="U34" s="490">
        <f t="shared" si="18"/>
        <v>0</v>
      </c>
      <c r="V34" s="491"/>
      <c r="W34" s="492"/>
      <c r="X34" s="492"/>
      <c r="Y34" s="493"/>
      <c r="AA34" s="582"/>
      <c r="AB34" s="582"/>
      <c r="AC34" s="582"/>
      <c r="AD34" s="582"/>
      <c r="AE34" s="582"/>
      <c r="AF34" s="582"/>
      <c r="AG34" s="582"/>
      <c r="AH34" s="582"/>
      <c r="AI34" s="582"/>
      <c r="AJ34" s="582"/>
      <c r="AK34" s="582"/>
      <c r="AL34" s="582"/>
    </row>
    <row r="35" spans="1:39" ht="18.600000000000001" customHeight="1">
      <c r="A35" s="542"/>
      <c r="B35" s="558"/>
      <c r="C35" s="507"/>
      <c r="D35" s="506"/>
      <c r="E35" s="507"/>
      <c r="F35" s="506"/>
      <c r="G35" s="507"/>
      <c r="H35" s="507"/>
      <c r="I35" s="507"/>
      <c r="J35" s="508"/>
      <c r="K35" s="508"/>
      <c r="L35" s="509"/>
      <c r="N35" s="582"/>
      <c r="O35" s="582"/>
      <c r="P35" s="582"/>
      <c r="Q35" s="582"/>
      <c r="R35" s="582"/>
      <c r="S35" s="582"/>
      <c r="T35" s="582"/>
      <c r="U35" s="582"/>
      <c r="V35" s="582"/>
      <c r="W35" s="582"/>
      <c r="X35" s="582"/>
      <c r="Y35" s="582"/>
      <c r="AA35" s="756" t="s">
        <v>248</v>
      </c>
      <c r="AB35" s="454" t="str">
        <f>徳島４!B23</f>
        <v>美波</v>
      </c>
      <c r="AC35" s="462">
        <f>徳島４!C23</f>
        <v>1800</v>
      </c>
      <c r="AD35" s="456">
        <f>徳島４!D23</f>
        <v>1660</v>
      </c>
      <c r="AE35" s="94">
        <f>徳島４!E23</f>
        <v>0</v>
      </c>
      <c r="AF35" s="456">
        <f>徳島４!F23</f>
        <v>140</v>
      </c>
      <c r="AG35" s="94">
        <f>徳島４!G23</f>
        <v>0</v>
      </c>
      <c r="AH35" s="573">
        <f t="shared" ref="AH35:AH38" si="19">SUM(AE35+AG35)</f>
        <v>0</v>
      </c>
      <c r="AI35" s="465"/>
      <c r="AJ35" s="460" t="str">
        <f>徳島４!J23</f>
        <v>美波町</v>
      </c>
      <c r="AK35" s="583"/>
      <c r="AL35" s="584"/>
    </row>
    <row r="36" spans="1:39" ht="18.600000000000001" customHeight="1">
      <c r="A36" s="759" t="s">
        <v>272</v>
      </c>
      <c r="B36" s="551" t="str">
        <f>徳島１!B37</f>
        <v>南浜</v>
      </c>
      <c r="C36" s="511">
        <f>徳島１!C37</f>
        <v>2730</v>
      </c>
      <c r="D36" s="512">
        <f>徳島１!D37</f>
        <v>2580</v>
      </c>
      <c r="E36" s="124">
        <f>徳島１!E37</f>
        <v>0</v>
      </c>
      <c r="F36" s="512">
        <f>徳島１!F37</f>
        <v>150</v>
      </c>
      <c r="G36" s="124">
        <f>SUM(徳島１!G37)</f>
        <v>0</v>
      </c>
      <c r="H36" s="550">
        <f t="shared" ref="H36:H43" si="20">SUM(E36+G36)</f>
        <v>0</v>
      </c>
      <c r="I36" s="533"/>
      <c r="J36" s="515" t="str">
        <f>徳島１!J37</f>
        <v>撫養町（木津･南浜･斎田）大津町（一部）</v>
      </c>
      <c r="K36" s="515"/>
      <c r="L36" s="516"/>
      <c r="N36" s="762" t="s">
        <v>29</v>
      </c>
      <c r="O36" s="454" t="str">
        <f>徳島３!B10</f>
        <v>北島</v>
      </c>
      <c r="P36" s="462">
        <f>徳島３!C10</f>
        <v>2910</v>
      </c>
      <c r="Q36" s="456">
        <f>徳島３!D10</f>
        <v>2640</v>
      </c>
      <c r="R36" s="94">
        <f>徳島３!E10</f>
        <v>0</v>
      </c>
      <c r="S36" s="456">
        <f>徳島３!F10</f>
        <v>270</v>
      </c>
      <c r="T36" s="94">
        <f>徳島３!G10</f>
        <v>0</v>
      </c>
      <c r="U36" s="573">
        <f t="shared" ref="U36:U42" si="21">SUM(R36+T36)</f>
        <v>0</v>
      </c>
      <c r="V36" s="459"/>
      <c r="W36" s="460" t="str">
        <f>徳島３!J10</f>
        <v>北島町</v>
      </c>
      <c r="X36" s="460"/>
      <c r="Y36" s="461"/>
      <c r="AA36" s="757"/>
      <c r="AB36" s="454" t="str">
        <f>徳島４!B24</f>
        <v>牟岐</v>
      </c>
      <c r="AC36" s="471">
        <f>徳島４!C24</f>
        <v>1160</v>
      </c>
      <c r="AD36" s="456">
        <f>徳島４!D24</f>
        <v>1040</v>
      </c>
      <c r="AE36" s="463">
        <f>徳島４!E24</f>
        <v>0</v>
      </c>
      <c r="AF36" s="472">
        <f>徳島４!F24</f>
        <v>120</v>
      </c>
      <c r="AG36" s="463">
        <f>徳島４!G24</f>
        <v>0</v>
      </c>
      <c r="AH36" s="464">
        <f t="shared" si="19"/>
        <v>0</v>
      </c>
      <c r="AI36" s="473"/>
      <c r="AJ36" s="585" t="str">
        <f>徳島４!J24</f>
        <v>牟岐町</v>
      </c>
      <c r="AK36" s="585"/>
      <c r="AL36" s="584"/>
    </row>
    <row r="37" spans="1:39" ht="18.600000000000001" customHeight="1">
      <c r="A37" s="760"/>
      <c r="B37" s="551" t="str">
        <f>徳島１!B38</f>
        <v>桑島</v>
      </c>
      <c r="C37" s="511">
        <f>徳島１!C38</f>
        <v>2060</v>
      </c>
      <c r="D37" s="512">
        <f>徳島１!D38</f>
        <v>1710</v>
      </c>
      <c r="E37" s="124">
        <f>徳島１!E38</f>
        <v>0</v>
      </c>
      <c r="F37" s="512">
        <f>徳島１!F38</f>
        <v>350</v>
      </c>
      <c r="G37" s="270">
        <f>SUM(徳島１!G38)</f>
        <v>0</v>
      </c>
      <c r="H37" s="513">
        <f t="shared" si="20"/>
        <v>0</v>
      </c>
      <c r="I37" s="514"/>
      <c r="J37" s="515" t="str">
        <f>徳島１!J38</f>
        <v>撫養町（大桑島･小桑島･黒崎）</v>
      </c>
      <c r="K37" s="515"/>
      <c r="L37" s="516"/>
      <c r="N37" s="763"/>
      <c r="O37" s="454" t="str">
        <f>徳島３!B11</f>
        <v>北島南</v>
      </c>
      <c r="P37" s="462">
        <f>徳島３!C11</f>
        <v>2650</v>
      </c>
      <c r="Q37" s="456">
        <f>徳島３!D11</f>
        <v>2470</v>
      </c>
      <c r="R37" s="94">
        <f>徳島３!E11</f>
        <v>0</v>
      </c>
      <c r="S37" s="456">
        <f>徳島３!F11</f>
        <v>180</v>
      </c>
      <c r="T37" s="94">
        <f>徳島３!G11</f>
        <v>0</v>
      </c>
      <c r="U37" s="464">
        <f t="shared" si="21"/>
        <v>0</v>
      </c>
      <c r="V37" s="465"/>
      <c r="W37" s="460" t="str">
        <f>徳島３!J11</f>
        <v>北島町</v>
      </c>
      <c r="X37" s="460"/>
      <c r="Y37" s="461"/>
      <c r="AA37" s="757"/>
      <c r="AB37" s="586" t="str">
        <f>徳島４!B25</f>
        <v>海南</v>
      </c>
      <c r="AC37" s="587" t="str">
        <f>徳島４!C25</f>
        <v>※廃店</v>
      </c>
      <c r="AD37" s="588">
        <f>徳島４!D25</f>
        <v>0</v>
      </c>
      <c r="AE37" s="589">
        <f>徳島４!E25</f>
        <v>0</v>
      </c>
      <c r="AF37" s="590">
        <f>徳島４!F25</f>
        <v>0</v>
      </c>
      <c r="AG37" s="589">
        <f>徳島４!G25</f>
        <v>0</v>
      </c>
      <c r="AH37" s="591">
        <f t="shared" si="19"/>
        <v>0</v>
      </c>
      <c r="AI37" s="592"/>
      <c r="AJ37" s="593">
        <f>徳島４!J25</f>
        <v>0</v>
      </c>
      <c r="AK37" s="593"/>
      <c r="AL37" s="594"/>
    </row>
    <row r="38" spans="1:39" ht="18.600000000000001" customHeight="1">
      <c r="A38" s="760"/>
      <c r="B38" s="551" t="str">
        <f>徳島１!B39</f>
        <v>鳴門北</v>
      </c>
      <c r="C38" s="511">
        <f>徳島１!C39</f>
        <v>1270</v>
      </c>
      <c r="D38" s="512">
        <f>徳島１!D39</f>
        <v>1170</v>
      </c>
      <c r="E38" s="124">
        <f>徳島１!E39</f>
        <v>0</v>
      </c>
      <c r="F38" s="512">
        <f>徳島１!F39</f>
        <v>100</v>
      </c>
      <c r="G38" s="270">
        <f>SUM(徳島１!G39)</f>
        <v>0</v>
      </c>
      <c r="H38" s="513">
        <f t="shared" si="20"/>
        <v>0</v>
      </c>
      <c r="I38" s="514"/>
      <c r="J38" s="515" t="str">
        <f>徳島１!J39</f>
        <v>鳴門町</v>
      </c>
      <c r="K38" s="515"/>
      <c r="L38" s="516"/>
      <c r="N38" s="763"/>
      <c r="O38" s="454" t="str">
        <f>徳島３!B12</f>
        <v>松茂</v>
      </c>
      <c r="P38" s="462">
        <f>徳島３!C12</f>
        <v>3510</v>
      </c>
      <c r="Q38" s="456">
        <f>徳島３!D12</f>
        <v>3260</v>
      </c>
      <c r="R38" s="94">
        <f>徳島３!E12</f>
        <v>0</v>
      </c>
      <c r="S38" s="456">
        <f>徳島３!F12</f>
        <v>250</v>
      </c>
      <c r="T38" s="94">
        <f>徳島３!G12</f>
        <v>0</v>
      </c>
      <c r="U38" s="464">
        <f t="shared" si="21"/>
        <v>0</v>
      </c>
      <c r="V38" s="465"/>
      <c r="W38" s="460" t="str">
        <f>徳島３!J12</f>
        <v>松茂町</v>
      </c>
      <c r="X38" s="460"/>
      <c r="Y38" s="461"/>
      <c r="AA38" s="758"/>
      <c r="AB38" s="454" t="str">
        <f>徳島４!B26</f>
        <v>海陽</v>
      </c>
      <c r="AC38" s="471">
        <f>徳島４!C26</f>
        <v>2420</v>
      </c>
      <c r="AD38" s="456">
        <f>徳島４!D26</f>
        <v>2320</v>
      </c>
      <c r="AE38" s="463">
        <f>徳島４!E26</f>
        <v>0</v>
      </c>
      <c r="AF38" s="472">
        <f>徳島４!F26</f>
        <v>100</v>
      </c>
      <c r="AG38" s="463">
        <f>徳島４!G26</f>
        <v>0</v>
      </c>
      <c r="AH38" s="464">
        <f t="shared" si="19"/>
        <v>0</v>
      </c>
      <c r="AI38" s="473"/>
      <c r="AJ38" s="585" t="str">
        <f>徳島４!J26</f>
        <v>海陽町</v>
      </c>
      <c r="AK38" s="585"/>
      <c r="AL38" s="584"/>
    </row>
    <row r="39" spans="1:39" ht="18.600000000000001" customHeight="1" thickBot="1">
      <c r="A39" s="760"/>
      <c r="B39" s="551" t="str">
        <f>徳島１!B40</f>
        <v>立岩</v>
      </c>
      <c r="C39" s="511">
        <f>徳島１!C40</f>
        <v>1690</v>
      </c>
      <c r="D39" s="512">
        <f>徳島１!D40</f>
        <v>1590</v>
      </c>
      <c r="E39" s="124">
        <f>徳島１!E40</f>
        <v>0</v>
      </c>
      <c r="F39" s="512">
        <f>徳島１!F40</f>
        <v>100</v>
      </c>
      <c r="G39" s="270">
        <f>SUM(徳島１!G40)</f>
        <v>0</v>
      </c>
      <c r="H39" s="513">
        <f t="shared" si="20"/>
        <v>0</v>
      </c>
      <c r="I39" s="514"/>
      <c r="J39" s="515" t="str">
        <f>徳島１!J40</f>
        <v>撫養町（立岩･北浜･弁財天･岡崎･林崎）</v>
      </c>
      <c r="K39" s="515"/>
      <c r="L39" s="516"/>
      <c r="N39" s="763"/>
      <c r="O39" s="454" t="str">
        <f>徳島３!B13</f>
        <v>藍園</v>
      </c>
      <c r="P39" s="462">
        <f>徳島３!C13</f>
        <v>2600</v>
      </c>
      <c r="Q39" s="456">
        <f>徳島３!D13</f>
        <v>2470</v>
      </c>
      <c r="R39" s="94">
        <f>徳島３!E13</f>
        <v>0</v>
      </c>
      <c r="S39" s="456">
        <f>徳島３!F13</f>
        <v>130</v>
      </c>
      <c r="T39" s="94">
        <f>徳島３!G13</f>
        <v>0</v>
      </c>
      <c r="U39" s="464">
        <f t="shared" si="21"/>
        <v>0</v>
      </c>
      <c r="V39" s="465"/>
      <c r="W39" s="460" t="str">
        <f>徳島３!J13</f>
        <v>藍住町</v>
      </c>
      <c r="X39" s="460"/>
      <c r="Y39" s="461"/>
      <c r="AA39" s="486"/>
      <c r="AB39" s="487" t="s">
        <v>127</v>
      </c>
      <c r="AC39" s="488">
        <f t="shared" ref="AC39:AH39" si="22">SUM(AC35:AC38)</f>
        <v>5380</v>
      </c>
      <c r="AD39" s="489">
        <f t="shared" si="22"/>
        <v>5020</v>
      </c>
      <c r="AE39" s="490">
        <f t="shared" si="22"/>
        <v>0</v>
      </c>
      <c r="AF39" s="489">
        <f t="shared" si="22"/>
        <v>360</v>
      </c>
      <c r="AG39" s="490">
        <f t="shared" si="22"/>
        <v>0</v>
      </c>
      <c r="AH39" s="490">
        <f t="shared" si="22"/>
        <v>0</v>
      </c>
      <c r="AI39" s="491"/>
      <c r="AJ39" s="575"/>
      <c r="AK39" s="575"/>
      <c r="AL39" s="576"/>
    </row>
    <row r="40" spans="1:39" ht="18.600000000000001" customHeight="1">
      <c r="A40" s="760"/>
      <c r="B40" s="551" t="str">
        <f>徳島１!B41</f>
        <v>瀬戸</v>
      </c>
      <c r="C40" s="511">
        <f>徳島１!C41</f>
        <v>1600</v>
      </c>
      <c r="D40" s="512">
        <f>徳島１!D41</f>
        <v>1510</v>
      </c>
      <c r="E40" s="124">
        <f>徳島１!E41</f>
        <v>0</v>
      </c>
      <c r="F40" s="512">
        <f>徳島１!F41</f>
        <v>90</v>
      </c>
      <c r="G40" s="270">
        <f>SUM(徳島１!G41)</f>
        <v>0</v>
      </c>
      <c r="H40" s="513">
        <f t="shared" si="20"/>
        <v>0</v>
      </c>
      <c r="I40" s="514"/>
      <c r="J40" s="515" t="str">
        <f>徳島１!J41</f>
        <v>瀬戸町･北灘町</v>
      </c>
      <c r="K40" s="515"/>
      <c r="L40" s="516"/>
      <c r="N40" s="763"/>
      <c r="O40" s="454" t="str">
        <f>徳島３!B14</f>
        <v>勝瑞</v>
      </c>
      <c r="P40" s="595">
        <f>徳島３!C14</f>
        <v>6790</v>
      </c>
      <c r="Q40" s="456">
        <f>徳島３!D14</f>
        <v>6290</v>
      </c>
      <c r="R40" s="94">
        <f>徳島３!E14</f>
        <v>0</v>
      </c>
      <c r="S40" s="456">
        <f>徳島３!F14</f>
        <v>500</v>
      </c>
      <c r="T40" s="94">
        <f>徳島３!G14</f>
        <v>0</v>
      </c>
      <c r="U40" s="464">
        <f t="shared" si="21"/>
        <v>0</v>
      </c>
      <c r="V40" s="465"/>
      <c r="W40" s="460" t="str">
        <f>徳島３!J14</f>
        <v>藍住町5,120枚、徳島市応神町1,170枚</v>
      </c>
      <c r="X40" s="460"/>
      <c r="Y40" s="461"/>
      <c r="AA40" s="111"/>
      <c r="AB40" s="111"/>
      <c r="AC40" s="111"/>
      <c r="AD40" s="111"/>
      <c r="AE40" s="111"/>
      <c r="AF40" s="111"/>
      <c r="AG40" s="111"/>
      <c r="AH40" s="111"/>
      <c r="AI40" s="111"/>
      <c r="AJ40" s="111"/>
      <c r="AK40" s="111"/>
      <c r="AL40" s="111"/>
      <c r="AM40" s="596"/>
    </row>
    <row r="41" spans="1:39" ht="18.600000000000001" customHeight="1" thickBot="1">
      <c r="A41" s="760"/>
      <c r="B41" s="551" t="str">
        <f>徳島１!B42</f>
        <v>大津</v>
      </c>
      <c r="C41" s="511">
        <f>徳島１!C42</f>
        <v>2590</v>
      </c>
      <c r="D41" s="512">
        <f>徳島１!D42</f>
        <v>2480</v>
      </c>
      <c r="E41" s="124">
        <f>徳島１!E42</f>
        <v>0</v>
      </c>
      <c r="F41" s="512">
        <f>徳島１!F42</f>
        <v>110</v>
      </c>
      <c r="G41" s="270">
        <f>SUM(徳島１!G42)</f>
        <v>0</v>
      </c>
      <c r="H41" s="513">
        <f t="shared" si="20"/>
        <v>0</v>
      </c>
      <c r="I41" s="514"/>
      <c r="J41" s="515" t="str">
        <f>徳島１!J42</f>
        <v>大津町･里浦町</v>
      </c>
      <c r="K41" s="515"/>
      <c r="L41" s="516"/>
      <c r="N41" s="763"/>
      <c r="O41" s="454" t="str">
        <f>徳島３!B15</f>
        <v>板野</v>
      </c>
      <c r="P41" s="462">
        <f>徳島３!C15</f>
        <v>3170</v>
      </c>
      <c r="Q41" s="456">
        <f>徳島３!D15</f>
        <v>2970</v>
      </c>
      <c r="R41" s="94">
        <f>徳島３!E15</f>
        <v>0</v>
      </c>
      <c r="S41" s="456">
        <f>徳島３!F15</f>
        <v>200</v>
      </c>
      <c r="T41" s="94">
        <f>徳島３!G15</f>
        <v>0</v>
      </c>
      <c r="U41" s="464">
        <f t="shared" si="21"/>
        <v>0</v>
      </c>
      <c r="V41" s="465"/>
      <c r="W41" s="460" t="str">
        <f>徳島３!J15</f>
        <v>板野町</v>
      </c>
      <c r="X41" s="460"/>
      <c r="Y41" s="461"/>
      <c r="AA41" s="597"/>
      <c r="AB41" s="598"/>
      <c r="AC41" s="599"/>
      <c r="AD41" s="600"/>
      <c r="AE41" s="601"/>
      <c r="AF41" s="600"/>
      <c r="AG41" s="601"/>
      <c r="AH41" s="601"/>
      <c r="AI41" s="601"/>
      <c r="AJ41" s="602"/>
      <c r="AK41" s="602"/>
      <c r="AL41" s="602"/>
    </row>
    <row r="42" spans="1:39" ht="18.600000000000001" customHeight="1" thickBot="1">
      <c r="A42" s="760"/>
      <c r="B42" s="551" t="str">
        <f>徳島１!B43</f>
        <v>堀江</v>
      </c>
      <c r="C42" s="511">
        <f>徳島１!C43</f>
        <v>1340</v>
      </c>
      <c r="D42" s="512">
        <f>徳島１!D43</f>
        <v>1260</v>
      </c>
      <c r="E42" s="124">
        <f>徳島１!E43</f>
        <v>0</v>
      </c>
      <c r="F42" s="512">
        <f>徳島１!F43</f>
        <v>80</v>
      </c>
      <c r="G42" s="270">
        <f>SUM(徳島１!G43)</f>
        <v>0</v>
      </c>
      <c r="H42" s="513">
        <f t="shared" si="20"/>
        <v>0</v>
      </c>
      <c r="I42" s="514"/>
      <c r="J42" s="515" t="str">
        <f>徳島１!J43</f>
        <v>大麻町（旧堀江）</v>
      </c>
      <c r="K42" s="515"/>
      <c r="L42" s="516"/>
      <c r="N42" s="764"/>
      <c r="O42" s="454" t="str">
        <f>徳島３!B16</f>
        <v>上板</v>
      </c>
      <c r="P42" s="479">
        <f>徳島３!C16</f>
        <v>2920</v>
      </c>
      <c r="Q42" s="456">
        <f>徳島３!D16</f>
        <v>2820</v>
      </c>
      <c r="R42" s="481">
        <f>徳島３!E16</f>
        <v>0</v>
      </c>
      <c r="S42" s="480">
        <f>徳島３!F16</f>
        <v>100</v>
      </c>
      <c r="T42" s="481">
        <f>徳島３!G16</f>
        <v>0</v>
      </c>
      <c r="U42" s="464">
        <f t="shared" si="21"/>
        <v>0</v>
      </c>
      <c r="V42" s="465"/>
      <c r="W42" s="485" t="str">
        <f>徳島３!J16</f>
        <v>上板町</v>
      </c>
      <c r="X42" s="485"/>
      <c r="Y42" s="541"/>
      <c r="AA42" s="603" t="s">
        <v>273</v>
      </c>
      <c r="AB42" s="598" t="s">
        <v>260</v>
      </c>
      <c r="AC42" s="604">
        <f t="shared" ref="AC42:AH42" si="23">SUM(C34,C44,C51,P16,P19,P25,P28,P34,P43,AC14,AC19,AC23,AC33,AC39)</f>
        <v>185050</v>
      </c>
      <c r="AD42" s="604">
        <f t="shared" si="23"/>
        <v>167840</v>
      </c>
      <c r="AE42" s="605">
        <f t="shared" si="23"/>
        <v>0</v>
      </c>
      <c r="AF42" s="604">
        <f t="shared" si="23"/>
        <v>17210</v>
      </c>
      <c r="AG42" s="605">
        <f t="shared" si="23"/>
        <v>0</v>
      </c>
      <c r="AH42" s="605">
        <f t="shared" si="23"/>
        <v>0</v>
      </c>
      <c r="AI42" s="606"/>
      <c r="AJ42" s="602"/>
      <c r="AK42" s="602"/>
      <c r="AL42" s="607"/>
    </row>
    <row r="43" spans="1:39" ht="18.600000000000001" customHeight="1" thickBot="1">
      <c r="A43" s="761"/>
      <c r="B43" s="551" t="str">
        <f>徳島１!B44</f>
        <v>板東</v>
      </c>
      <c r="C43" s="511">
        <f>徳島１!C44</f>
        <v>1590</v>
      </c>
      <c r="D43" s="512">
        <f>徳島１!D44</f>
        <v>1490</v>
      </c>
      <c r="E43" s="124">
        <f>徳島１!E44</f>
        <v>0</v>
      </c>
      <c r="F43" s="512">
        <f>徳島１!F44</f>
        <v>100</v>
      </c>
      <c r="G43" s="608">
        <f>SUM(徳島１!G44)</f>
        <v>0</v>
      </c>
      <c r="H43" s="609">
        <f t="shared" si="20"/>
        <v>0</v>
      </c>
      <c r="I43" s="610"/>
      <c r="J43" s="515" t="str">
        <f>徳島１!J44</f>
        <v>大麻町（旧板東）</v>
      </c>
      <c r="K43" s="515"/>
      <c r="L43" s="516"/>
      <c r="N43" s="486"/>
      <c r="O43" s="487" t="s">
        <v>127</v>
      </c>
      <c r="P43" s="488">
        <f t="shared" ref="P43:U43" si="24">SUM(P36:P42)</f>
        <v>24550</v>
      </c>
      <c r="Q43" s="489">
        <f t="shared" si="24"/>
        <v>22920</v>
      </c>
      <c r="R43" s="490">
        <f t="shared" si="24"/>
        <v>0</v>
      </c>
      <c r="S43" s="489">
        <f t="shared" si="24"/>
        <v>1630</v>
      </c>
      <c r="T43" s="490">
        <f t="shared" si="24"/>
        <v>0</v>
      </c>
      <c r="U43" s="490">
        <f t="shared" si="24"/>
        <v>0</v>
      </c>
      <c r="V43" s="491"/>
      <c r="W43" s="492"/>
      <c r="X43" s="492"/>
      <c r="Y43" s="493"/>
      <c r="AA43" s="111"/>
      <c r="AB43" s="111"/>
      <c r="AC43" s="111"/>
      <c r="AD43" s="111"/>
      <c r="AE43" s="111"/>
      <c r="AF43" s="111"/>
      <c r="AG43" s="111"/>
      <c r="AH43" s="111"/>
      <c r="AI43" s="111"/>
      <c r="AJ43" s="111"/>
      <c r="AK43" s="111"/>
      <c r="AL43" s="611" t="s">
        <v>274</v>
      </c>
    </row>
    <row r="44" spans="1:39" ht="18.600000000000001" customHeight="1" thickBot="1">
      <c r="A44" s="486"/>
      <c r="B44" s="577" t="s">
        <v>127</v>
      </c>
      <c r="C44" s="488">
        <f t="shared" ref="C44:H44" si="25">SUM(C36:C43)</f>
        <v>14870</v>
      </c>
      <c r="D44" s="489">
        <f t="shared" si="25"/>
        <v>13790</v>
      </c>
      <c r="E44" s="490">
        <f t="shared" si="25"/>
        <v>0</v>
      </c>
      <c r="F44" s="489">
        <f t="shared" si="25"/>
        <v>1080</v>
      </c>
      <c r="G44" s="490">
        <f t="shared" si="25"/>
        <v>0</v>
      </c>
      <c r="H44" s="490">
        <f t="shared" si="25"/>
        <v>0</v>
      </c>
      <c r="I44" s="491"/>
      <c r="J44" s="612"/>
      <c r="K44" s="612"/>
      <c r="L44" s="613"/>
      <c r="N44" s="163" t="s">
        <v>275</v>
      </c>
      <c r="O44" s="111"/>
      <c r="P44" s="111"/>
      <c r="Q44" s="111"/>
      <c r="R44" s="111"/>
      <c r="S44" s="111"/>
      <c r="T44" s="111"/>
      <c r="U44" s="111"/>
      <c r="V44" s="111"/>
      <c r="W44" s="111"/>
      <c r="X44" s="111"/>
      <c r="Y44" s="111"/>
      <c r="AB44" s="111"/>
      <c r="AC44" s="111"/>
      <c r="AD44" s="111"/>
      <c r="AE44" s="111"/>
      <c r="AG44" s="111"/>
      <c r="AH44" s="111"/>
      <c r="AI44" s="111"/>
      <c r="AJ44" s="111"/>
      <c r="AK44" s="111"/>
    </row>
    <row r="45" spans="1:39" ht="18.600000000000001" customHeight="1">
      <c r="A45" s="614"/>
      <c r="B45" s="615"/>
      <c r="C45" s="582"/>
      <c r="D45" s="582"/>
      <c r="E45" s="582"/>
      <c r="F45" s="582"/>
      <c r="G45" s="582"/>
      <c r="H45" s="582"/>
      <c r="I45" s="582"/>
      <c r="J45" s="582"/>
      <c r="K45" s="582"/>
      <c r="L45" s="582"/>
      <c r="N45" s="163" t="s">
        <v>145</v>
      </c>
      <c r="O45" s="164"/>
      <c r="P45" s="111"/>
      <c r="Q45" s="111"/>
      <c r="R45" s="111"/>
      <c r="S45" s="111"/>
      <c r="T45" s="111"/>
      <c r="U45" s="111"/>
      <c r="V45" s="111"/>
      <c r="W45" s="111"/>
      <c r="X45" s="111"/>
      <c r="Y45" s="111"/>
      <c r="AB45" s="111"/>
      <c r="AC45" s="111"/>
      <c r="AD45" s="111"/>
      <c r="AE45" s="111"/>
      <c r="AF45" s="111"/>
      <c r="AG45" s="111"/>
      <c r="AH45" s="111"/>
      <c r="AI45" s="111"/>
      <c r="AJ45" s="616"/>
      <c r="AK45" s="616"/>
      <c r="AL45" s="617" t="s">
        <v>276</v>
      </c>
    </row>
    <row r="46" spans="1:39" ht="18.600000000000001" customHeight="1">
      <c r="A46" s="762" t="s">
        <v>153</v>
      </c>
      <c r="B46" s="510" t="str">
        <f>徳島２!B10</f>
        <v>小松島</v>
      </c>
      <c r="C46" s="511">
        <f>徳島２!C10</f>
        <v>2370</v>
      </c>
      <c r="D46" s="512">
        <f>徳島２!D10</f>
        <v>2270</v>
      </c>
      <c r="E46" s="124">
        <f>徳島２!E10</f>
        <v>0</v>
      </c>
      <c r="F46" s="512">
        <f>徳島２!F10</f>
        <v>100</v>
      </c>
      <c r="G46" s="124">
        <f>徳島２!G10</f>
        <v>0</v>
      </c>
      <c r="H46" s="550">
        <f>SUM(E46+G46)</f>
        <v>0</v>
      </c>
      <c r="I46" s="533"/>
      <c r="J46" s="515">
        <f>徳島２!J10</f>
        <v>0</v>
      </c>
      <c r="K46" s="515"/>
      <c r="L46" s="516"/>
      <c r="N46" s="163" t="s">
        <v>146</v>
      </c>
      <c r="O46" s="164"/>
      <c r="P46" s="111"/>
      <c r="Q46" s="111"/>
      <c r="R46" s="111"/>
      <c r="S46" s="111"/>
      <c r="T46" s="111"/>
      <c r="U46" s="111"/>
      <c r="V46" s="111"/>
      <c r="W46" s="111"/>
      <c r="X46" s="111"/>
      <c r="Y46" s="111"/>
      <c r="AA46" s="163"/>
      <c r="AB46" s="111"/>
      <c r="AF46" s="618" t="s">
        <v>277</v>
      </c>
      <c r="AG46" s="619"/>
      <c r="AH46" s="620" t="s">
        <v>54</v>
      </c>
      <c r="AI46" s="621"/>
      <c r="AJ46" s="619" t="s">
        <v>277</v>
      </c>
      <c r="AK46" s="619"/>
      <c r="AL46" s="620" t="s">
        <v>54</v>
      </c>
    </row>
    <row r="47" spans="1:39" ht="18.600000000000001" customHeight="1">
      <c r="A47" s="763"/>
      <c r="B47" s="510" t="str">
        <f>徳島２!B11</f>
        <v>小松島北</v>
      </c>
      <c r="C47" s="511">
        <f>徳島２!C11</f>
        <v>1300</v>
      </c>
      <c r="D47" s="512">
        <f>徳島２!D11</f>
        <v>1180</v>
      </c>
      <c r="E47" s="124">
        <f>徳島２!E11</f>
        <v>0</v>
      </c>
      <c r="F47" s="512">
        <f>徳島２!F11</f>
        <v>120</v>
      </c>
      <c r="G47" s="124">
        <f>徳島２!G11</f>
        <v>0</v>
      </c>
      <c r="H47" s="550">
        <f>SUM(E47+G47)</f>
        <v>0</v>
      </c>
      <c r="I47" s="514"/>
      <c r="J47" s="515">
        <f>徳島２!J11</f>
        <v>0</v>
      </c>
      <c r="K47" s="622"/>
      <c r="L47" s="516"/>
      <c r="N47" s="163" t="s">
        <v>147</v>
      </c>
      <c r="O47" s="164"/>
      <c r="P47" s="111"/>
      <c r="Q47" s="111"/>
      <c r="R47" s="111"/>
      <c r="S47" s="111"/>
      <c r="T47" s="111"/>
      <c r="U47" s="111"/>
      <c r="V47" s="111"/>
      <c r="W47" s="111"/>
      <c r="X47" s="111"/>
      <c r="Y47" s="111"/>
      <c r="AA47" s="111"/>
      <c r="AF47" s="623" t="s">
        <v>278</v>
      </c>
      <c r="AG47" s="624"/>
      <c r="AH47" s="625">
        <v>57280</v>
      </c>
      <c r="AI47" s="626"/>
      <c r="AJ47" s="624" t="s">
        <v>279</v>
      </c>
      <c r="AK47" s="624"/>
      <c r="AL47" s="625">
        <v>1600</v>
      </c>
    </row>
    <row r="48" spans="1:39" ht="18.600000000000001" customHeight="1">
      <c r="A48" s="763"/>
      <c r="B48" s="510" t="str">
        <f>徳島２!B12</f>
        <v>小松島南</v>
      </c>
      <c r="C48" s="511">
        <f>徳島２!C12</f>
        <v>2940</v>
      </c>
      <c r="D48" s="512">
        <f>徳島２!D12</f>
        <v>2720</v>
      </c>
      <c r="E48" s="124">
        <f>徳島２!E12</f>
        <v>0</v>
      </c>
      <c r="F48" s="512">
        <f>徳島２!F12</f>
        <v>220</v>
      </c>
      <c r="G48" s="124">
        <f>徳島２!G12</f>
        <v>0</v>
      </c>
      <c r="H48" s="550">
        <f>SUM(E48+G48)</f>
        <v>0</v>
      </c>
      <c r="I48" s="514"/>
      <c r="J48" s="515">
        <f>徳島２!J12</f>
        <v>0</v>
      </c>
      <c r="K48" s="627"/>
      <c r="L48" s="628"/>
      <c r="N48" s="163" t="s">
        <v>148</v>
      </c>
      <c r="O48" s="164"/>
      <c r="P48" s="111"/>
      <c r="Q48" s="111"/>
      <c r="R48" s="111"/>
      <c r="S48" s="111"/>
      <c r="T48" s="111"/>
      <c r="U48" s="111"/>
      <c r="V48" s="111"/>
      <c r="W48" s="111"/>
      <c r="X48" s="111"/>
      <c r="Y48" s="111"/>
      <c r="AF48" s="629" t="s">
        <v>280</v>
      </c>
      <c r="AG48" s="630"/>
      <c r="AH48" s="631">
        <v>13790</v>
      </c>
      <c r="AI48" s="81"/>
      <c r="AJ48" s="630" t="s">
        <v>281</v>
      </c>
      <c r="AK48" s="630"/>
      <c r="AL48" s="632">
        <v>600</v>
      </c>
    </row>
    <row r="49" spans="1:40" ht="18.600000000000001" customHeight="1">
      <c r="A49" s="763"/>
      <c r="B49" s="510" t="str">
        <f>徳島２!B13</f>
        <v>立江</v>
      </c>
      <c r="C49" s="511">
        <f>徳島２!C13</f>
        <v>2810</v>
      </c>
      <c r="D49" s="512">
        <f>徳島２!D13</f>
        <v>2580</v>
      </c>
      <c r="E49" s="124">
        <f>徳島２!E13</f>
        <v>0</v>
      </c>
      <c r="F49" s="512">
        <f>徳島２!F13</f>
        <v>230</v>
      </c>
      <c r="G49" s="124">
        <f>徳島２!G13</f>
        <v>0</v>
      </c>
      <c r="H49" s="550">
        <f>SUM(E49+G49)</f>
        <v>0</v>
      </c>
      <c r="I49" s="514"/>
      <c r="J49" s="622" t="str">
        <f>徳島２!J13</f>
        <v>阿南市羽ノ浦町1,470枚含む</v>
      </c>
      <c r="K49" s="633"/>
      <c r="L49" s="634"/>
      <c r="N49" s="163" t="s">
        <v>149</v>
      </c>
      <c r="O49" s="164"/>
      <c r="P49" s="111"/>
      <c r="Q49" s="111"/>
      <c r="R49" s="111"/>
      <c r="S49" s="111"/>
      <c r="T49" s="111"/>
      <c r="U49" s="111"/>
      <c r="V49" s="111"/>
      <c r="W49" s="111"/>
      <c r="X49" s="111"/>
      <c r="Y49" s="111"/>
      <c r="AF49" s="629" t="s">
        <v>282</v>
      </c>
      <c r="AG49" s="630"/>
      <c r="AH49" s="631">
        <v>9340</v>
      </c>
      <c r="AI49" s="81"/>
      <c r="AJ49" s="630" t="s">
        <v>283</v>
      </c>
      <c r="AK49" s="630"/>
      <c r="AL49" s="632">
        <v>7370</v>
      </c>
    </row>
    <row r="50" spans="1:40" ht="18.600000000000001" customHeight="1">
      <c r="A50" s="764"/>
      <c r="B50" s="510" t="str">
        <f>徳島２!B14</f>
        <v>赤石</v>
      </c>
      <c r="C50" s="511">
        <f>徳島２!C14</f>
        <v>2270</v>
      </c>
      <c r="D50" s="512">
        <f>徳島２!D14</f>
        <v>2060</v>
      </c>
      <c r="E50" s="124">
        <f>徳島２!E14</f>
        <v>0</v>
      </c>
      <c r="F50" s="512">
        <f>徳島２!F14</f>
        <v>210</v>
      </c>
      <c r="G50" s="124">
        <f>徳島２!G14</f>
        <v>0</v>
      </c>
      <c r="H50" s="550">
        <f>SUM(E50+G50)</f>
        <v>0</v>
      </c>
      <c r="I50" s="514"/>
      <c r="J50" s="515">
        <f>徳島２!J14</f>
        <v>0</v>
      </c>
      <c r="K50" s="522"/>
      <c r="L50" s="523"/>
      <c r="N50" s="163" t="s">
        <v>150</v>
      </c>
      <c r="O50" s="164"/>
      <c r="U50" s="111"/>
      <c r="V50" s="111"/>
      <c r="W50" s="111"/>
      <c r="X50" s="111"/>
      <c r="Y50" s="111"/>
      <c r="AF50" s="629" t="s">
        <v>284</v>
      </c>
      <c r="AG50" s="630"/>
      <c r="AH50" s="631">
        <v>16900</v>
      </c>
      <c r="AI50" s="81"/>
      <c r="AJ50" s="630" t="s">
        <v>285</v>
      </c>
      <c r="AK50" s="630"/>
      <c r="AL50" s="631">
        <v>2000</v>
      </c>
    </row>
    <row r="51" spans="1:40" ht="18.600000000000001" customHeight="1" thickBot="1">
      <c r="A51" s="486"/>
      <c r="B51" s="487" t="s">
        <v>127</v>
      </c>
      <c r="C51" s="488">
        <f t="shared" ref="C51:H51" si="26">SUM(C46:C50)</f>
        <v>11690</v>
      </c>
      <c r="D51" s="489">
        <f t="shared" si="26"/>
        <v>10810</v>
      </c>
      <c r="E51" s="490">
        <f t="shared" si="26"/>
        <v>0</v>
      </c>
      <c r="F51" s="489">
        <f t="shared" si="26"/>
        <v>880</v>
      </c>
      <c r="G51" s="490">
        <f t="shared" si="26"/>
        <v>0</v>
      </c>
      <c r="H51" s="490">
        <f t="shared" si="26"/>
        <v>0</v>
      </c>
      <c r="I51" s="491"/>
      <c r="J51" s="492"/>
      <c r="K51" s="492"/>
      <c r="L51" s="493"/>
      <c r="N51" s="111"/>
      <c r="O51" s="111"/>
      <c r="P51" s="111"/>
      <c r="Q51" s="111"/>
      <c r="R51" s="111"/>
      <c r="S51" s="111"/>
      <c r="T51" s="111"/>
      <c r="AB51" s="111"/>
      <c r="AC51" s="111"/>
      <c r="AD51" s="111"/>
      <c r="AE51" s="111"/>
      <c r="AF51" s="635" t="s">
        <v>286</v>
      </c>
      <c r="AG51" s="636"/>
      <c r="AH51" s="631">
        <v>8950</v>
      </c>
      <c r="AI51" s="120"/>
      <c r="AJ51" s="636" t="s">
        <v>287</v>
      </c>
      <c r="AK51" s="636"/>
      <c r="AL51" s="631">
        <v>5020</v>
      </c>
    </row>
    <row r="52" spans="1:40" ht="18.600000000000001" customHeight="1">
      <c r="A52" s="111"/>
      <c r="B52" s="111"/>
      <c r="C52" s="111"/>
      <c r="D52" s="111"/>
      <c r="E52" s="111"/>
      <c r="F52" s="111"/>
      <c r="G52" s="111"/>
      <c r="H52" s="111"/>
      <c r="I52" s="111"/>
      <c r="J52" s="111"/>
      <c r="K52" s="111"/>
      <c r="L52" s="111"/>
      <c r="AB52" s="111"/>
      <c r="AC52" s="111"/>
      <c r="AD52" s="111"/>
      <c r="AE52" s="111"/>
      <c r="AF52" s="635" t="s">
        <v>288</v>
      </c>
      <c r="AG52" s="636"/>
      <c r="AH52" s="631">
        <v>5810</v>
      </c>
      <c r="AI52" s="120"/>
      <c r="AJ52" s="636" t="s">
        <v>289</v>
      </c>
      <c r="AK52" s="636"/>
      <c r="AL52" s="631">
        <v>21750</v>
      </c>
    </row>
    <row r="53" spans="1:40" ht="18.600000000000001" customHeight="1">
      <c r="A53" s="111"/>
      <c r="B53" s="111"/>
      <c r="C53" s="111"/>
      <c r="D53" s="111"/>
      <c r="E53" s="111"/>
      <c r="F53" s="111"/>
      <c r="G53" s="111"/>
      <c r="H53" s="111"/>
      <c r="I53" s="111"/>
      <c r="J53" s="111"/>
      <c r="K53" s="111"/>
      <c r="L53" s="111"/>
      <c r="M53" s="111"/>
      <c r="AB53" s="111"/>
      <c r="AC53" s="111"/>
      <c r="AD53" s="111"/>
      <c r="AE53" s="111"/>
      <c r="AF53" s="635" t="s">
        <v>290</v>
      </c>
      <c r="AG53" s="636"/>
      <c r="AH53" s="631">
        <v>8050</v>
      </c>
      <c r="AI53" s="120"/>
      <c r="AJ53" s="636" t="s">
        <v>291</v>
      </c>
      <c r="AK53" s="636"/>
      <c r="AL53" s="631">
        <v>1750</v>
      </c>
    </row>
    <row r="54" spans="1:40" s="111" customFormat="1" ht="18.600000000000001" customHeight="1">
      <c r="N54"/>
      <c r="O54"/>
      <c r="P54"/>
      <c r="Q54"/>
      <c r="R54"/>
      <c r="S54"/>
      <c r="T54"/>
      <c r="U54"/>
      <c r="V54"/>
      <c r="W54"/>
      <c r="X54"/>
      <c r="Y54"/>
      <c r="AA54"/>
      <c r="AF54" s="637" t="s">
        <v>292</v>
      </c>
      <c r="AG54" s="638"/>
      <c r="AH54" s="639">
        <v>4830</v>
      </c>
      <c r="AI54" s="640"/>
      <c r="AJ54" s="638" t="s">
        <v>293</v>
      </c>
      <c r="AK54" s="638"/>
      <c r="AL54" s="639">
        <v>2800</v>
      </c>
    </row>
    <row r="55" spans="1:40" s="111" customFormat="1" ht="18.600000000000001" customHeight="1">
      <c r="N55"/>
      <c r="O55"/>
      <c r="P55"/>
      <c r="Q55"/>
      <c r="R55"/>
      <c r="S55"/>
      <c r="T55"/>
      <c r="U55"/>
      <c r="V55"/>
      <c r="W55"/>
      <c r="X55"/>
      <c r="Y55"/>
      <c r="AA55"/>
      <c r="AF55" s="641" t="s">
        <v>294</v>
      </c>
      <c r="AG55" s="642"/>
      <c r="AH55" s="643">
        <f>SUM(AH47:AH54)</f>
        <v>124950</v>
      </c>
      <c r="AI55" s="644"/>
      <c r="AJ55" s="645" t="s">
        <v>295</v>
      </c>
      <c r="AK55" s="642"/>
      <c r="AL55" s="643">
        <f>SUM(AL47:AL54)</f>
        <v>42890</v>
      </c>
    </row>
    <row r="56" spans="1:40" s="111" customFormat="1" ht="18.600000000000001" customHeight="1">
      <c r="N56"/>
      <c r="O56"/>
      <c r="P56"/>
      <c r="Q56"/>
      <c r="R56"/>
      <c r="S56"/>
      <c r="T56"/>
      <c r="U56"/>
      <c r="V56"/>
      <c r="W56"/>
      <c r="X56"/>
      <c r="Y56"/>
      <c r="AA56"/>
      <c r="AF56" s="765"/>
      <c r="AG56" s="766"/>
      <c r="AH56" s="767"/>
      <c r="AI56" s="646"/>
      <c r="AJ56" s="645" t="s">
        <v>296</v>
      </c>
      <c r="AK56" s="642"/>
      <c r="AL56" s="647">
        <f>SUM(AH55,AL55)</f>
        <v>167840</v>
      </c>
    </row>
    <row r="57" spans="1:40" s="111" customFormat="1" ht="18.600000000000001" customHeight="1">
      <c r="N57"/>
      <c r="O57"/>
      <c r="P57"/>
      <c r="Q57"/>
      <c r="R57"/>
      <c r="S57"/>
      <c r="T57"/>
      <c r="U57"/>
      <c r="V57"/>
      <c r="W57"/>
      <c r="X57"/>
      <c r="Y57"/>
      <c r="AA57"/>
      <c r="AJ57"/>
    </row>
    <row r="58" spans="1:40" s="111" customFormat="1" ht="18.600000000000001" customHeight="1">
      <c r="N58"/>
      <c r="O58"/>
      <c r="P58"/>
      <c r="Q58"/>
      <c r="R58"/>
      <c r="S58"/>
      <c r="T58"/>
      <c r="U58"/>
      <c r="V58"/>
      <c r="W58"/>
      <c r="X58"/>
      <c r="Y58"/>
      <c r="AA58"/>
      <c r="AB58"/>
      <c r="AC58"/>
      <c r="AD58"/>
      <c r="AE58"/>
      <c r="AF58"/>
      <c r="AG58"/>
      <c r="AH58"/>
      <c r="AI58"/>
      <c r="AJ58"/>
      <c r="AK58"/>
      <c r="AL58"/>
    </row>
    <row r="59" spans="1:40" s="111" customFormat="1" ht="18.600000000000001" customHeight="1">
      <c r="N59"/>
      <c r="O59"/>
      <c r="P59"/>
      <c r="Q59"/>
      <c r="R59"/>
      <c r="S59"/>
      <c r="T59"/>
      <c r="U59"/>
      <c r="V59"/>
      <c r="W59"/>
      <c r="X59"/>
      <c r="Y59"/>
      <c r="AA59"/>
      <c r="AB59"/>
      <c r="AC59"/>
      <c r="AD59"/>
      <c r="AE59"/>
      <c r="AF59"/>
      <c r="AG59"/>
      <c r="AH59"/>
      <c r="AI59"/>
      <c r="AJ59"/>
      <c r="AK59"/>
      <c r="AL59"/>
    </row>
    <row r="60" spans="1:40" s="111" customFormat="1" ht="16.5" customHeight="1">
      <c r="N60"/>
      <c r="O60"/>
      <c r="P60"/>
      <c r="Q60"/>
      <c r="R60"/>
      <c r="S60"/>
      <c r="T60"/>
      <c r="U60"/>
      <c r="V60"/>
      <c r="W60"/>
      <c r="X60"/>
      <c r="Y60"/>
      <c r="AA60"/>
      <c r="AB60"/>
      <c r="AC60"/>
      <c r="AD60"/>
      <c r="AE60"/>
      <c r="AF60"/>
      <c r="AG60"/>
      <c r="AH60"/>
      <c r="AI60"/>
      <c r="AJ60"/>
      <c r="AK60"/>
      <c r="AL60"/>
    </row>
    <row r="61" spans="1:40" s="111" customFormat="1" ht="16.5" customHeight="1">
      <c r="N61"/>
      <c r="O61"/>
      <c r="P61"/>
      <c r="Q61"/>
      <c r="R61"/>
      <c r="S61"/>
      <c r="T61"/>
      <c r="U61"/>
      <c r="V61"/>
      <c r="W61"/>
      <c r="X61"/>
      <c r="Y61"/>
      <c r="AA61"/>
      <c r="AB61"/>
      <c r="AC61"/>
      <c r="AD61"/>
      <c r="AE61"/>
      <c r="AF61"/>
      <c r="AG61"/>
      <c r="AH61"/>
      <c r="AI61"/>
      <c r="AJ61"/>
      <c r="AK61"/>
      <c r="AL61"/>
      <c r="AN61"/>
    </row>
    <row r="62" spans="1:40" s="111" customFormat="1" ht="16.5" customHeight="1">
      <c r="N62"/>
      <c r="O62"/>
      <c r="P62"/>
      <c r="Q62"/>
      <c r="R62"/>
      <c r="S62"/>
      <c r="T62"/>
      <c r="U62"/>
      <c r="V62"/>
      <c r="W62"/>
      <c r="X62"/>
      <c r="Y62"/>
      <c r="AA62"/>
      <c r="AB62"/>
      <c r="AC62"/>
      <c r="AD62"/>
      <c r="AE62"/>
      <c r="AF62"/>
      <c r="AG62"/>
      <c r="AH62"/>
      <c r="AI62"/>
      <c r="AJ62"/>
      <c r="AK62"/>
      <c r="AL62"/>
      <c r="AN62"/>
    </row>
    <row r="63" spans="1:40" s="111" customFormat="1" ht="16.5" customHeight="1">
      <c r="A63"/>
      <c r="B63"/>
      <c r="C63"/>
      <c r="D63"/>
      <c r="E63"/>
      <c r="F63"/>
      <c r="G63"/>
      <c r="H63"/>
      <c r="I63"/>
      <c r="J63"/>
      <c r="K63"/>
      <c r="L63"/>
      <c r="N63"/>
      <c r="O63"/>
      <c r="P63"/>
      <c r="Q63"/>
      <c r="R63"/>
      <c r="S63"/>
      <c r="T63"/>
      <c r="U63"/>
      <c r="V63"/>
      <c r="W63"/>
      <c r="X63"/>
      <c r="Y63"/>
      <c r="AA63"/>
      <c r="AB63"/>
      <c r="AC63"/>
      <c r="AD63"/>
      <c r="AE63"/>
      <c r="AF63"/>
      <c r="AG63"/>
      <c r="AH63"/>
      <c r="AI63"/>
      <c r="AJ63"/>
      <c r="AK63"/>
      <c r="AL63"/>
      <c r="AN63"/>
    </row>
    <row r="64" spans="1:40" s="111" customFormat="1">
      <c r="A64"/>
      <c r="B64"/>
      <c r="C64"/>
      <c r="D64"/>
      <c r="E64"/>
      <c r="F64"/>
      <c r="G64"/>
      <c r="H64"/>
      <c r="I64"/>
      <c r="J64"/>
      <c r="K64"/>
      <c r="L64" t="s">
        <v>297</v>
      </c>
      <c r="N64"/>
      <c r="O64"/>
      <c r="P64"/>
      <c r="Q64"/>
      <c r="R64"/>
      <c r="S64"/>
      <c r="T64"/>
      <c r="U64"/>
      <c r="V64"/>
      <c r="W64"/>
      <c r="X64"/>
      <c r="Y64"/>
      <c r="AA64"/>
      <c r="AB64"/>
      <c r="AC64"/>
      <c r="AD64"/>
      <c r="AE64"/>
      <c r="AF64"/>
      <c r="AG64"/>
      <c r="AH64"/>
      <c r="AI64"/>
      <c r="AJ64"/>
      <c r="AK64"/>
      <c r="AL64"/>
      <c r="AN64"/>
    </row>
    <row r="65" spans="1:40" s="111" customFormat="1">
      <c r="A65"/>
      <c r="B65"/>
      <c r="C65"/>
      <c r="D65"/>
      <c r="E65"/>
      <c r="F65"/>
      <c r="G65"/>
      <c r="H65"/>
      <c r="I65"/>
      <c r="J65"/>
      <c r="K65"/>
      <c r="L65"/>
      <c r="N65"/>
      <c r="O65"/>
      <c r="P65"/>
      <c r="Q65"/>
      <c r="R65"/>
      <c r="S65"/>
      <c r="T65"/>
      <c r="U65"/>
      <c r="V65"/>
      <c r="W65"/>
      <c r="X65"/>
      <c r="Y65"/>
      <c r="AA65"/>
      <c r="AB65"/>
      <c r="AC65"/>
      <c r="AD65"/>
      <c r="AE65"/>
      <c r="AF65"/>
      <c r="AG65"/>
      <c r="AH65"/>
      <c r="AI65"/>
      <c r="AJ65"/>
      <c r="AK65"/>
      <c r="AL65"/>
      <c r="AN65"/>
    </row>
    <row r="66" spans="1:40" s="111" customFormat="1">
      <c r="A66"/>
      <c r="B66"/>
      <c r="C66"/>
      <c r="D66"/>
      <c r="E66"/>
      <c r="F66"/>
      <c r="G66"/>
      <c r="H66"/>
      <c r="I66"/>
      <c r="J66"/>
      <c r="K66"/>
      <c r="L66"/>
      <c r="N66"/>
      <c r="O66"/>
      <c r="P66"/>
      <c r="Q66"/>
      <c r="R66"/>
      <c r="S66"/>
      <c r="T66"/>
      <c r="U66"/>
      <c r="V66"/>
      <c r="W66"/>
      <c r="X66"/>
      <c r="Y66"/>
      <c r="AA66"/>
      <c r="AB66"/>
      <c r="AC66"/>
      <c r="AD66"/>
      <c r="AE66"/>
      <c r="AF66"/>
      <c r="AG66"/>
      <c r="AH66"/>
      <c r="AI66"/>
      <c r="AJ66"/>
      <c r="AK66"/>
      <c r="AL66"/>
      <c r="AN66"/>
    </row>
    <row r="67" spans="1:40" s="111" customFormat="1">
      <c r="A67"/>
      <c r="B67"/>
      <c r="C67"/>
      <c r="D67"/>
      <c r="E67"/>
      <c r="F67"/>
      <c r="G67"/>
      <c r="H67"/>
      <c r="I67"/>
      <c r="J67"/>
      <c r="K67"/>
      <c r="L67"/>
      <c r="N67"/>
      <c r="O67"/>
      <c r="P67"/>
      <c r="Q67"/>
      <c r="R67"/>
      <c r="S67"/>
      <c r="T67"/>
      <c r="U67"/>
      <c r="V67"/>
      <c r="W67"/>
      <c r="X67"/>
      <c r="Y67"/>
      <c r="AA67"/>
      <c r="AB67"/>
      <c r="AC67"/>
      <c r="AD67"/>
      <c r="AE67"/>
      <c r="AF67"/>
      <c r="AG67"/>
      <c r="AH67"/>
      <c r="AI67"/>
      <c r="AJ67"/>
      <c r="AK67"/>
      <c r="AL67"/>
      <c r="AN67"/>
    </row>
    <row r="68" spans="1:40" s="111" customFormat="1">
      <c r="A68"/>
      <c r="B68"/>
      <c r="C68"/>
      <c r="D68"/>
      <c r="E68"/>
      <c r="F68"/>
      <c r="G68"/>
      <c r="H68"/>
      <c r="I68"/>
      <c r="J68"/>
      <c r="K68"/>
      <c r="L68"/>
      <c r="N68"/>
      <c r="O68"/>
      <c r="P68"/>
      <c r="Q68"/>
      <c r="R68"/>
      <c r="S68"/>
      <c r="T68"/>
      <c r="U68"/>
      <c r="V68"/>
      <c r="W68"/>
      <c r="X68"/>
      <c r="Y68"/>
      <c r="AA68"/>
      <c r="AB68"/>
      <c r="AC68"/>
      <c r="AD68"/>
      <c r="AE68"/>
      <c r="AF68"/>
      <c r="AG68"/>
      <c r="AH68"/>
      <c r="AI68"/>
      <c r="AJ68"/>
      <c r="AK68"/>
      <c r="AL68"/>
      <c r="AN68"/>
    </row>
    <row r="69" spans="1:40" s="111" customFormat="1">
      <c r="A69"/>
      <c r="B69"/>
      <c r="C69"/>
      <c r="D69"/>
      <c r="E69"/>
      <c r="F69"/>
      <c r="G69"/>
      <c r="H69"/>
      <c r="I69"/>
      <c r="J69"/>
      <c r="K69"/>
      <c r="L69"/>
      <c r="N69"/>
      <c r="O69"/>
      <c r="P69"/>
      <c r="Q69"/>
      <c r="R69"/>
      <c r="S69"/>
      <c r="T69"/>
      <c r="U69"/>
      <c r="V69"/>
      <c r="W69"/>
      <c r="X69"/>
      <c r="Y69"/>
      <c r="AA69"/>
      <c r="AB69"/>
      <c r="AC69"/>
      <c r="AD69"/>
      <c r="AE69"/>
      <c r="AF69"/>
      <c r="AG69"/>
      <c r="AH69"/>
      <c r="AI69"/>
      <c r="AJ69"/>
      <c r="AK69"/>
      <c r="AL69"/>
      <c r="AN69"/>
    </row>
    <row r="70" spans="1:40" s="111" customFormat="1">
      <c r="A70"/>
      <c r="B70"/>
      <c r="C70"/>
      <c r="D70"/>
      <c r="E70"/>
      <c r="F70"/>
      <c r="G70"/>
      <c r="H70"/>
      <c r="I70"/>
      <c r="J70"/>
      <c r="K70"/>
      <c r="L70"/>
      <c r="N70"/>
      <c r="O70"/>
      <c r="P70"/>
      <c r="Q70"/>
      <c r="R70"/>
      <c r="S70"/>
      <c r="T70"/>
      <c r="U70"/>
      <c r="V70"/>
      <c r="W70"/>
      <c r="X70"/>
      <c r="Y70"/>
      <c r="AA70"/>
      <c r="AB70"/>
      <c r="AC70"/>
      <c r="AD70"/>
      <c r="AE70"/>
      <c r="AF70"/>
      <c r="AG70"/>
      <c r="AH70"/>
      <c r="AI70"/>
      <c r="AJ70"/>
      <c r="AK70"/>
      <c r="AL70"/>
      <c r="AN70"/>
    </row>
    <row r="71" spans="1:40" s="111" customFormat="1">
      <c r="A71"/>
      <c r="B71"/>
      <c r="C71"/>
      <c r="D71"/>
      <c r="E71"/>
      <c r="F71"/>
      <c r="G71"/>
      <c r="H71"/>
      <c r="I71"/>
      <c r="J71"/>
      <c r="K71"/>
      <c r="L71"/>
      <c r="M71"/>
      <c r="N71"/>
      <c r="O71"/>
      <c r="P71"/>
      <c r="Q71"/>
      <c r="R71"/>
      <c r="S71"/>
      <c r="T71"/>
      <c r="U71"/>
      <c r="V71"/>
      <c r="W71"/>
      <c r="X71"/>
      <c r="Y71"/>
      <c r="AA71"/>
      <c r="AB71"/>
      <c r="AC71"/>
      <c r="AD71"/>
      <c r="AE71"/>
      <c r="AF71"/>
      <c r="AG71"/>
      <c r="AH71"/>
      <c r="AI71"/>
      <c r="AJ71"/>
      <c r="AK71"/>
      <c r="AL71"/>
      <c r="AN71"/>
    </row>
  </sheetData>
  <mergeCells count="41">
    <mergeCell ref="AH2:AL2"/>
    <mergeCell ref="A2:H2"/>
    <mergeCell ref="I2:R2"/>
    <mergeCell ref="S2:T2"/>
    <mergeCell ref="U2:Y2"/>
    <mergeCell ref="Z2:AG2"/>
    <mergeCell ref="Z3:AG5"/>
    <mergeCell ref="A7:A8"/>
    <mergeCell ref="B7:B8"/>
    <mergeCell ref="D7:E7"/>
    <mergeCell ref="F7:G7"/>
    <mergeCell ref="I7:I8"/>
    <mergeCell ref="O7:O8"/>
    <mergeCell ref="Q7:R7"/>
    <mergeCell ref="S7:T7"/>
    <mergeCell ref="V7:V8"/>
    <mergeCell ref="A3:G5"/>
    <mergeCell ref="I3:R5"/>
    <mergeCell ref="S3:T5"/>
    <mergeCell ref="U3:X5"/>
    <mergeCell ref="AJ7:AL8"/>
    <mergeCell ref="A9:A33"/>
    <mergeCell ref="N9:N15"/>
    <mergeCell ref="AA9:AA13"/>
    <mergeCell ref="AA16:AA22"/>
    <mergeCell ref="N21:N24"/>
    <mergeCell ref="AA25:AA32"/>
    <mergeCell ref="N30:N33"/>
    <mergeCell ref="W7:Y8"/>
    <mergeCell ref="AA7:AA8"/>
    <mergeCell ref="AB7:AB8"/>
    <mergeCell ref="AD7:AE7"/>
    <mergeCell ref="AF7:AG7"/>
    <mergeCell ref="AI7:AI8"/>
    <mergeCell ref="J7:L8"/>
    <mergeCell ref="N7:N8"/>
    <mergeCell ref="AA35:AA38"/>
    <mergeCell ref="A36:A43"/>
    <mergeCell ref="N36:N42"/>
    <mergeCell ref="A46:A50"/>
    <mergeCell ref="AF56:AH56"/>
  </mergeCells>
  <phoneticPr fontId="5"/>
  <pageMargins left="0.2" right="0.19685039370078741" top="0.24" bottom="0.19685039370078741" header="0.19685039370078741" footer="0.19685039370078741"/>
  <pageSetup paperSize="9" scale="51" orientation="landscape" horizontalDpi="4294967292"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5:N32"/>
  <sheetViews>
    <sheetView showGridLines="0" zoomScale="82" zoomScaleNormal="82" workbookViewId="0">
      <selection activeCell="A4" sqref="A4:C4"/>
    </sheetView>
  </sheetViews>
  <sheetFormatPr defaultColWidth="8.875" defaultRowHeight="13.5"/>
  <cols>
    <col min="1" max="1" width="21.25" style="648" customWidth="1"/>
    <col min="2" max="16384" width="8.875" style="648"/>
  </cols>
  <sheetData>
    <row r="5" spans="1:2" ht="19.149999999999999" customHeight="1">
      <c r="A5" s="648" t="s">
        <v>298</v>
      </c>
    </row>
    <row r="6" spans="1:2" ht="19.149999999999999" customHeight="1">
      <c r="A6" s="648" t="s">
        <v>299</v>
      </c>
    </row>
    <row r="7" spans="1:2" ht="12.6" customHeight="1"/>
    <row r="8" spans="1:2" ht="19.149999999999999" customHeight="1">
      <c r="A8" s="648" t="s">
        <v>300</v>
      </c>
    </row>
    <row r="9" spans="1:2" ht="19.149999999999999" customHeight="1">
      <c r="A9" s="648" t="s">
        <v>301</v>
      </c>
    </row>
    <row r="10" spans="1:2" ht="19.149999999999999" customHeight="1">
      <c r="A10" s="648" t="s">
        <v>302</v>
      </c>
    </row>
    <row r="11" spans="1:2" ht="19.149999999999999" customHeight="1">
      <c r="A11" s="648" t="s">
        <v>303</v>
      </c>
    </row>
    <row r="12" spans="1:2" ht="12.6" customHeight="1"/>
    <row r="13" spans="1:2" ht="19.149999999999999" customHeight="1">
      <c r="A13" s="648" t="s">
        <v>304</v>
      </c>
    </row>
    <row r="14" spans="1:2" ht="19.149999999999999" customHeight="1">
      <c r="A14" s="648" t="s">
        <v>305</v>
      </c>
      <c r="B14" s="648" t="s">
        <v>306</v>
      </c>
    </row>
    <row r="15" spans="1:2" ht="19.149999999999999" customHeight="1">
      <c r="A15" s="648" t="s">
        <v>307</v>
      </c>
      <c r="B15" s="648" t="s">
        <v>308</v>
      </c>
    </row>
    <row r="16" spans="1:2" ht="19.149999999999999" customHeight="1">
      <c r="A16" s="648" t="s">
        <v>309</v>
      </c>
      <c r="B16" s="648" t="s">
        <v>310</v>
      </c>
    </row>
    <row r="17" spans="1:14" ht="19.149999999999999" customHeight="1">
      <c r="A17" s="648" t="s">
        <v>311</v>
      </c>
      <c r="B17" s="648" t="s">
        <v>312</v>
      </c>
    </row>
    <row r="18" spans="1:14" ht="19.149999999999999" customHeight="1">
      <c r="A18" s="648" t="s">
        <v>313</v>
      </c>
      <c r="B18" s="648" t="s">
        <v>314</v>
      </c>
    </row>
    <row r="19" spans="1:14" ht="19.149999999999999" customHeight="1">
      <c r="A19" s="648" t="s">
        <v>315</v>
      </c>
      <c r="B19" s="648" t="s">
        <v>316</v>
      </c>
    </row>
    <row r="20" spans="1:14" ht="19.149999999999999" customHeight="1">
      <c r="B20" s="648" t="s">
        <v>317</v>
      </c>
    </row>
    <row r="21" spans="1:14" ht="12" customHeight="1"/>
    <row r="22" spans="1:14" ht="19.149999999999999" customHeight="1">
      <c r="A22" s="648" t="s">
        <v>318</v>
      </c>
    </row>
    <row r="23" spans="1:14" ht="19.149999999999999" customHeight="1">
      <c r="A23" s="648" t="s">
        <v>319</v>
      </c>
    </row>
    <row r="24" spans="1:14" ht="19.149999999999999" customHeight="1">
      <c r="A24" s="648" t="s">
        <v>320</v>
      </c>
    </row>
    <row r="25" spans="1:14" ht="19.149999999999999" customHeight="1">
      <c r="A25" s="648" t="s">
        <v>321</v>
      </c>
    </row>
    <row r="26" spans="1:14" ht="19.149999999999999" customHeight="1">
      <c r="A26" s="648" t="s">
        <v>322</v>
      </c>
    </row>
    <row r="27" spans="1:14" ht="19.149999999999999" customHeight="1">
      <c r="A27" s="648" t="s">
        <v>323</v>
      </c>
    </row>
    <row r="28" spans="1:14" ht="19.149999999999999" customHeight="1">
      <c r="A28" s="648" t="s">
        <v>324</v>
      </c>
    </row>
    <row r="29" spans="1:14" ht="19.149999999999999" customHeight="1">
      <c r="A29" s="648" t="s">
        <v>325</v>
      </c>
    </row>
    <row r="30" spans="1:14" ht="19.149999999999999" customHeight="1">
      <c r="A30" s="648" t="s">
        <v>326</v>
      </c>
      <c r="M30" s="648" t="s">
        <v>327</v>
      </c>
    </row>
    <row r="31" spans="1:14" ht="19.149999999999999" customHeight="1">
      <c r="L31" s="648" t="s">
        <v>328</v>
      </c>
    </row>
    <row r="32" spans="1:14" ht="19.149999999999999" customHeight="1">
      <c r="L32" s="648" t="s">
        <v>329</v>
      </c>
      <c r="N32" s="648" t="s">
        <v>330</v>
      </c>
    </row>
  </sheetData>
  <phoneticPr fontId="5"/>
  <pageMargins left="1.02" right="0.22" top="0.52" bottom="0.28999999999999998" header="0.31496062992125984" footer="0.31496062992125984"/>
  <pageSetup paperSize="9" scale="93"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市郡別</vt:lpstr>
      <vt:lpstr>徳島１</vt:lpstr>
      <vt:lpstr>徳島２</vt:lpstr>
      <vt:lpstr>徳島３</vt:lpstr>
      <vt:lpstr>徳島４</vt:lpstr>
      <vt:lpstr>徳新のみ</vt:lpstr>
      <vt:lpstr>とくぽす</vt:lpstr>
      <vt:lpstr>市郡別!Print_Area</vt:lpstr>
      <vt:lpstr>徳新のみ!Print_Area</vt:lpstr>
      <vt:lpstr>徳島１!Print_Area</vt:lpstr>
      <vt:lpstr>徳島２!Print_Area</vt:lpstr>
      <vt:lpstr>徳島３!Print_Area</vt:lpstr>
      <vt:lpstr>徳島４!Print_Area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晋太郎 赤瀬</dc:creator>
  <cp:lastModifiedBy>justem</cp:lastModifiedBy>
  <dcterms:created xsi:type="dcterms:W3CDTF">2025-03-17T08:38:23Z</dcterms:created>
  <dcterms:modified xsi:type="dcterms:W3CDTF">2025-03-31T06:06:53Z</dcterms:modified>
</cp:coreProperties>
</file>